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71" windowWidth="12120" windowHeight="8535" tabRatio="849" activeTab="5"/>
  </bookViews>
  <sheets>
    <sheet name="Budynki i budowle" sheetId="1" r:id="rId1"/>
    <sheet name="Elektronika" sheetId="2" r:id="rId2"/>
    <sheet name="Komunik" sheetId="3" r:id="rId3"/>
    <sheet name="zał. 4" sheetId="4" r:id="rId4"/>
    <sheet name="wykaz dróg" sheetId="5" r:id="rId5"/>
    <sheet name="OSP" sheetId="6" r:id="rId6"/>
  </sheets>
  <definedNames>
    <definedName name="_xlnm.Print_Area" localSheetId="0">'Budynki i budowle'!$A$1:$H$127</definedName>
    <definedName name="_xlnm.Print_Area" localSheetId="1">'Elektronika'!$A$1:$F$179</definedName>
    <definedName name="_xlnm.Print_Area" localSheetId="2">'Komunik'!$A$1:$Q$19</definedName>
  </definedNames>
  <calcPr fullCalcOnLoad="1"/>
</workbook>
</file>

<file path=xl/sharedStrings.xml><?xml version="1.0" encoding="utf-8"?>
<sst xmlns="http://schemas.openxmlformats.org/spreadsheetml/2006/main" count="769" uniqueCount="412">
  <si>
    <t>Wartość rynkowa</t>
  </si>
  <si>
    <t>Załącznik nr 1</t>
  </si>
  <si>
    <t>Obiekty</t>
  </si>
  <si>
    <t>lokalizacja</t>
  </si>
  <si>
    <t>Załącznik nr 2</t>
  </si>
  <si>
    <t>obiekt</t>
  </si>
  <si>
    <t>Marka</t>
  </si>
  <si>
    <t>Typ,</t>
  </si>
  <si>
    <t>Nr rej.</t>
  </si>
  <si>
    <t>Rok</t>
  </si>
  <si>
    <t xml:space="preserve"> model</t>
  </si>
  <si>
    <t xml:space="preserve"> prod.</t>
  </si>
  <si>
    <t>Od</t>
  </si>
  <si>
    <t>Do</t>
  </si>
  <si>
    <t>Załącznik nr 3</t>
  </si>
  <si>
    <t>data</t>
  </si>
  <si>
    <t>Nr podw./ nadw.</t>
  </si>
  <si>
    <t>Rodzaj</t>
  </si>
  <si>
    <t>Lp</t>
  </si>
  <si>
    <t>OC i NNW</t>
  </si>
  <si>
    <t>Poj.</t>
  </si>
  <si>
    <t>ładowność</t>
  </si>
  <si>
    <t xml:space="preserve">Okres ubezpieczenia </t>
  </si>
  <si>
    <t>przebieg</t>
  </si>
  <si>
    <t>msc.</t>
  </si>
  <si>
    <t>wartość księgowa brutto</t>
  </si>
  <si>
    <t>nazwa jednostki</t>
  </si>
  <si>
    <t>Nr silnika</t>
  </si>
  <si>
    <t>okres ubezpieczenia</t>
  </si>
  <si>
    <t>zabezpieczenia p-poż i kradzieżowe</t>
  </si>
  <si>
    <t>AC/KR</t>
  </si>
  <si>
    <t>uwagi</t>
  </si>
  <si>
    <t>Lp.</t>
  </si>
  <si>
    <t>I</t>
  </si>
  <si>
    <t>Assistance</t>
  </si>
  <si>
    <t>Wykaz Dróg Zamawiającego</t>
  </si>
  <si>
    <t>długość w kilometrach</t>
  </si>
  <si>
    <t>rok</t>
  </si>
  <si>
    <t>liczba pracowników</t>
  </si>
  <si>
    <t xml:space="preserve"> Suma ubezpieczenia środki trwałe i środki trwałe niskiej wartości  </t>
  </si>
  <si>
    <t xml:space="preserve"> Wysokość pogotowia kasowego </t>
  </si>
  <si>
    <t xml:space="preserve"> Maksymalna wysokość gotówki w kasie </t>
  </si>
  <si>
    <t xml:space="preserve"> Maksymalna wartość przewożonej gotówki </t>
  </si>
  <si>
    <t>Załącznik nr 6</t>
  </si>
  <si>
    <t>Załącznik nr 4</t>
  </si>
  <si>
    <t>rodzaj drogi (utwardzone, gruntowe, ulice itp..)</t>
  </si>
  <si>
    <t>111,6 km</t>
  </si>
  <si>
    <t>Budynek Urzędu</t>
  </si>
  <si>
    <t>ul. Stary Rynek 11, Koźmin Wlkp</t>
  </si>
  <si>
    <t>XIX / XXw.</t>
  </si>
  <si>
    <t>8 gaśnic/5pr.,3 pian./ + alarm</t>
  </si>
  <si>
    <t>Budynek mieszkalno-biurowy</t>
  </si>
  <si>
    <t>ul. Krotoszyńska 16, Koźmin Wlkp</t>
  </si>
  <si>
    <t>Budynek gospodarczy</t>
  </si>
  <si>
    <t>Magazyn OC</t>
  </si>
  <si>
    <t>2 gaśnice proszkowe</t>
  </si>
  <si>
    <t>Budynek magazynowo- biurowy</t>
  </si>
  <si>
    <t>ul. Floriańska 21, Koźmin Wlkp</t>
  </si>
  <si>
    <t>Budynek przychodni</t>
  </si>
  <si>
    <t>ul. Borecka, Koźmin Wlkp</t>
  </si>
  <si>
    <t>Budynek biurowy Rady Miejskiej</t>
  </si>
  <si>
    <t>ul Przyjemskich, Koźmin Wlkp</t>
  </si>
  <si>
    <t>2002r.</t>
  </si>
  <si>
    <t>3 gaśnice proszk. + alarm</t>
  </si>
  <si>
    <t>Budynek ZAZ</t>
  </si>
  <si>
    <t>ul. Borecka 23</t>
  </si>
  <si>
    <t xml:space="preserve">Świetlica </t>
  </si>
  <si>
    <t>Borzęcice 30</t>
  </si>
  <si>
    <t>1970r.</t>
  </si>
  <si>
    <t>Świetlica</t>
  </si>
  <si>
    <t>Szymanów</t>
  </si>
  <si>
    <t>1975r.</t>
  </si>
  <si>
    <t>Biały Dwór</t>
  </si>
  <si>
    <t>Wyrębin</t>
  </si>
  <si>
    <t>1983r.</t>
  </si>
  <si>
    <t>Świetlica + remiza OSP</t>
  </si>
  <si>
    <t>Kaniew 42</t>
  </si>
  <si>
    <t>1965r.</t>
  </si>
  <si>
    <t xml:space="preserve">Świetlica + remiza OSP </t>
  </si>
  <si>
    <t>Staniew 67A</t>
  </si>
  <si>
    <t>1980r.</t>
  </si>
  <si>
    <t>Budynek kina „Mieszko”</t>
  </si>
  <si>
    <t>ul. Borecka 18, Koźmin Wlkp</t>
  </si>
  <si>
    <t>Józefów</t>
  </si>
  <si>
    <t>1991r.</t>
  </si>
  <si>
    <t>Gościejew</t>
  </si>
  <si>
    <t>1985r.</t>
  </si>
  <si>
    <t>Świetlica + 1 mieszkanie</t>
  </si>
  <si>
    <t>Walerianów 20</t>
  </si>
  <si>
    <t>Budynek mieszkalny + świetlica</t>
  </si>
  <si>
    <t>Nowa Obra 6</t>
  </si>
  <si>
    <t>Suśnia</t>
  </si>
  <si>
    <t>Lipowiec 11B</t>
  </si>
  <si>
    <t>Świetlica (część budynku)</t>
  </si>
  <si>
    <t>Orla 12</t>
  </si>
  <si>
    <t>Gałązki 22</t>
  </si>
  <si>
    <t>Cegielnia</t>
  </si>
  <si>
    <t>Budynek mieszkalny</t>
  </si>
  <si>
    <t>Stara Obra ul. 1-maja 13</t>
  </si>
  <si>
    <t>ul. Zielony Rynek 15, Koźmin Wlkp</t>
  </si>
  <si>
    <t>ul Podmiejska 1, Koźmin Wlkp</t>
  </si>
  <si>
    <t>początek XXw.</t>
  </si>
  <si>
    <t>ul. Krotoszyńska 5, Koźmin Wlkp</t>
  </si>
  <si>
    <t>ul. Nowy Rynek 9, Koźmin Wlkp</t>
  </si>
  <si>
    <t>ok. 1900r.</t>
  </si>
  <si>
    <t>ul. Wiatrolika 5, Koźmin Wlkp</t>
  </si>
  <si>
    <t>ul. Stęszewskiego 1</t>
  </si>
  <si>
    <t>ul. Wałowa 8, Koźmin Wlkp</t>
  </si>
  <si>
    <t>ul. Pleszewska 12, Koźmin Wlkp</t>
  </si>
  <si>
    <t>koniec XIXw</t>
  </si>
  <si>
    <t>ul. Przyjemskich 2, Koźmin Wlkp</t>
  </si>
  <si>
    <t>ul. Murna 24, Koźmin Wlkp</t>
  </si>
  <si>
    <t>ul. Klasztorna 37, Koźmin Wlkp</t>
  </si>
  <si>
    <t>ul. Klasztorna 14, Koźmin Wlkp</t>
  </si>
  <si>
    <t>Budynek mieszkalny + remiza</t>
  </si>
  <si>
    <t>ul. Floriańska 23, Koźmin Wlkp</t>
  </si>
  <si>
    <t>ok. 1930r.</t>
  </si>
  <si>
    <t>ul. Stary Rynek 22, Koźmin Wlkp</t>
  </si>
  <si>
    <t>1925r.</t>
  </si>
  <si>
    <t>ul. Targowa 12, Koźmin Wlkp</t>
  </si>
  <si>
    <t>koniec XIX.</t>
  </si>
  <si>
    <t>Budynek mieszkalno-użytkowy</t>
  </si>
  <si>
    <t>ul. Borecka 25, Koźmin Wlkp</t>
  </si>
  <si>
    <t>Budynek mieszkalno-biurowy(część)</t>
  </si>
  <si>
    <t>ul. Borecka 20, Koźmin Wlkp</t>
  </si>
  <si>
    <t>koniec XIXw.</t>
  </si>
  <si>
    <t>ul Borecka 34, Koźmin Wlkp</t>
  </si>
  <si>
    <t>Wyrębin 24</t>
  </si>
  <si>
    <t>Lokal mieszkalny</t>
  </si>
  <si>
    <t>Góreczki 6/2</t>
  </si>
  <si>
    <t>Kaniew 30</t>
  </si>
  <si>
    <t>Sapieżyn 23</t>
  </si>
  <si>
    <t>Wrotków 52</t>
  </si>
  <si>
    <t>Staniew 67</t>
  </si>
  <si>
    <t>ul. Nowy Rynek 13, Koźmin Wlkp</t>
  </si>
  <si>
    <t>budynek administrowany (niebędący własnością)</t>
  </si>
  <si>
    <t>ul. Pleszewska 47, Koźmin Wlkp</t>
  </si>
  <si>
    <t>ul. Stęszewskiego 1, Koźmin Wlkp</t>
  </si>
  <si>
    <t>Budynek gospodarczy+1 mieszkanie</t>
  </si>
  <si>
    <t>Garaże – Przychodnia</t>
  </si>
  <si>
    <t>ul Borecka, Koźmin Wlkp</t>
  </si>
  <si>
    <t>Garaże</t>
  </si>
  <si>
    <t xml:space="preserve">Budynek gospodarczy </t>
  </si>
  <si>
    <t>Dom Strażaka</t>
  </si>
  <si>
    <t>Mokronos 2</t>
  </si>
  <si>
    <t>Wałków 8</t>
  </si>
  <si>
    <t>Budynek OSP</t>
  </si>
  <si>
    <t>Stara Obra ul. 1-maja 1A</t>
  </si>
  <si>
    <t>Wrotków</t>
  </si>
  <si>
    <t>Hala - Warsztat</t>
  </si>
  <si>
    <t>Hala - Magazyn</t>
  </si>
  <si>
    <t>Hala „Biały Orzeł”</t>
  </si>
  <si>
    <t>Hala Targowiska</t>
  </si>
  <si>
    <t>Boisko Sportowe (wielofunkcyjne)</t>
  </si>
  <si>
    <t>ul. Kopernika 1, Koźmin Wlkp</t>
  </si>
  <si>
    <t>2006r.</t>
  </si>
  <si>
    <t>Budynek gospodarczy OSP</t>
  </si>
  <si>
    <t>Remiza OSP</t>
  </si>
  <si>
    <t>Czarny Sad</t>
  </si>
  <si>
    <t>Obiekt dzierżawiony (niebędący własnością)</t>
  </si>
  <si>
    <t>Budynek użytkowy</t>
  </si>
  <si>
    <t>Razem:</t>
  </si>
  <si>
    <t>zestaw komputerowy</t>
  </si>
  <si>
    <t>urządzenie do sieci komputerowych</t>
  </si>
  <si>
    <t>drukarka HP 5150</t>
  </si>
  <si>
    <t>zestaw komputerowy z oprogramowaniem, serwer obiegu dokumentów</t>
  </si>
  <si>
    <t>drukarka</t>
  </si>
  <si>
    <t>drukarka laserowa</t>
  </si>
  <si>
    <t xml:space="preserve">zestaw komputerowy </t>
  </si>
  <si>
    <t>zestaw komputerowy + drukarka</t>
  </si>
  <si>
    <t>zestaw komputerowy + drukarka OKI</t>
  </si>
  <si>
    <t>serwer</t>
  </si>
  <si>
    <t>drukarka OKI 3320</t>
  </si>
  <si>
    <t>drukarka atramentowa</t>
  </si>
  <si>
    <t>drukarka laser HP 1070</t>
  </si>
  <si>
    <t>komputer</t>
  </si>
  <si>
    <t>zestaw komputerowy + drukarka 1315</t>
  </si>
  <si>
    <t>zestaw komputerowy + drukarka 1310</t>
  </si>
  <si>
    <t>zestaw komputerowy + drukarka atramentowa</t>
  </si>
  <si>
    <t>drukarka laserowa HP 1020LJ</t>
  </si>
  <si>
    <t xml:space="preserve">zestaw komputerowy + drukarka </t>
  </si>
  <si>
    <t>fax KX FL 613</t>
  </si>
  <si>
    <t>Klimatyzator Fujitsu 3 szt</t>
  </si>
  <si>
    <t xml:space="preserve">Klimatyzator Fujitsu </t>
  </si>
  <si>
    <t xml:space="preserve">Klimatyzator </t>
  </si>
  <si>
    <t>drukarka laser</t>
  </si>
  <si>
    <t>razem:</t>
  </si>
  <si>
    <t>Notebook</t>
  </si>
  <si>
    <t xml:space="preserve">Notebook Toschiba AMO–334 </t>
  </si>
  <si>
    <t>Projektor SHARP PG-MB60X</t>
  </si>
  <si>
    <t>Aparat cyfrowy</t>
  </si>
  <si>
    <t>Urząd Miasta i Gminy</t>
  </si>
  <si>
    <t>Star</t>
  </si>
  <si>
    <t>PKR23LY</t>
  </si>
  <si>
    <t>Spec. Pożar.</t>
  </si>
  <si>
    <t>20.985</t>
  </si>
  <si>
    <t>Żuk</t>
  </si>
  <si>
    <t>A15B</t>
  </si>
  <si>
    <t>PKR29GF</t>
  </si>
  <si>
    <t>58.196</t>
  </si>
  <si>
    <t>A06</t>
  </si>
  <si>
    <t>PKR396F</t>
  </si>
  <si>
    <t>Żuk A06</t>
  </si>
  <si>
    <t>29.000</t>
  </si>
  <si>
    <t>A06G</t>
  </si>
  <si>
    <t>KPC7659</t>
  </si>
  <si>
    <t>20.988</t>
  </si>
  <si>
    <t>KLB597D</t>
  </si>
  <si>
    <t>1.518</t>
  </si>
  <si>
    <t>L70/LE</t>
  </si>
  <si>
    <t>WMAZ70ZZ457Y144074</t>
  </si>
  <si>
    <t>PKR98GT</t>
  </si>
  <si>
    <t>Spec.</t>
  </si>
  <si>
    <t>5.000</t>
  </si>
  <si>
    <t>3W-200</t>
  </si>
  <si>
    <t>PKRL355</t>
  </si>
  <si>
    <t>Wywrot.</t>
  </si>
  <si>
    <t>11.175</t>
  </si>
  <si>
    <t>KPC7658</t>
  </si>
  <si>
    <t>17.992</t>
  </si>
  <si>
    <t>PKRU351</t>
  </si>
  <si>
    <t>12.690</t>
  </si>
  <si>
    <t>L.p.</t>
  </si>
  <si>
    <t>Nazwa</t>
  </si>
  <si>
    <t>Liczba członków</t>
  </si>
  <si>
    <t>Ilość drużyn młodzieżowych</t>
  </si>
  <si>
    <t>Ilość drużyn bojowych</t>
  </si>
  <si>
    <t>OSP Borzęcice</t>
  </si>
  <si>
    <t>OSP Borzęciczki</t>
  </si>
  <si>
    <t>OSP Czarny Sad</t>
  </si>
  <si>
    <t>OSP Gałązki</t>
  </si>
  <si>
    <t>OSP Gościejew</t>
  </si>
  <si>
    <t>OSP Kaniew</t>
  </si>
  <si>
    <t>OSP Koźmin Wlkp</t>
  </si>
  <si>
    <t>OSP Lipowiec</t>
  </si>
  <si>
    <t>-</t>
  </si>
  <si>
    <t>OSP Mokronos</t>
  </si>
  <si>
    <t>OSP Orla</t>
  </si>
  <si>
    <t>OSP Staniew</t>
  </si>
  <si>
    <t>OSP Stara Obra</t>
  </si>
  <si>
    <t>OSP Wałków</t>
  </si>
  <si>
    <t>OSP Wrotków</t>
  </si>
  <si>
    <t>Nawierzchnia utwardzona</t>
  </si>
  <si>
    <t>nawierzchnia gruntowa</t>
  </si>
  <si>
    <t>Szkoła Podstawowa Nr 3</t>
  </si>
  <si>
    <t>ul. Klasztorna 29, Koźmin Wlkp</t>
  </si>
  <si>
    <t xml:space="preserve">Szkoła Podstawowa Nr 1 </t>
  </si>
  <si>
    <t>ul. Polna, Koźmin Wlkp</t>
  </si>
  <si>
    <t>Szkoła Podstawowa Nr 1 (główny)</t>
  </si>
  <si>
    <t>ul. Glinki 11, Koźmin Wlkp</t>
  </si>
  <si>
    <t>Szkoła Podstawowa Nr 1 (2 sale gim.)</t>
  </si>
  <si>
    <t>Szkoła Podstawowa Nr 1 (łącznik)</t>
  </si>
  <si>
    <t>Szkoła Podstawowa (1 sala gim.)</t>
  </si>
  <si>
    <t>Szkoła Podstawowa (stary budynek)</t>
  </si>
  <si>
    <t>Stara Obra</t>
  </si>
  <si>
    <t>Szkoła Podstawowa (nowy budynek)</t>
  </si>
  <si>
    <t>Szkoła Podstawowa (dobudowa)</t>
  </si>
  <si>
    <t>Szkoła Podstawowa (główny)</t>
  </si>
  <si>
    <t>Borzęcice 136</t>
  </si>
  <si>
    <t>Szkoła Podstawowa (drewniany)</t>
  </si>
  <si>
    <t>Borzęcice 16</t>
  </si>
  <si>
    <t>Szkoła Podstawowa</t>
  </si>
  <si>
    <t>Borzęciczki</t>
  </si>
  <si>
    <t>Przedszkole</t>
  </si>
  <si>
    <t>ul. Zamkowa 2A</t>
  </si>
  <si>
    <t>Wrotków 23</t>
  </si>
  <si>
    <t>Gimnazjum</t>
  </si>
  <si>
    <t>Gimnazjum (2 sale gimnastyczne)</t>
  </si>
  <si>
    <t>Szkoła Podstawowa nr 1</t>
  </si>
  <si>
    <t>1905, rozbudowa w 1968</t>
  </si>
  <si>
    <t>8 szt gaśnic proszkowych, kraty w drzwiach od ul. Polnej, 1 para drzwi (zamek patentowy), dozór całodobowy</t>
  </si>
  <si>
    <t>5 szt gaśnic proszkowych, kraty w oknach (pracownia inform., świetlica), 2 pary drzwi (zwykłe zamki+kraty)dozór całodobowy</t>
  </si>
  <si>
    <t>dozór całodobowy</t>
  </si>
  <si>
    <t>5 szt gaśnic proszkowych, kraty w oknach- sekretariat, gabinet dyr. I wice dyr., pedagoga, podwójne zamki patentowe, 2 pary drzwi (zamek patentowy)- wejście do szkoły,dozór całodobowy</t>
  </si>
  <si>
    <t>Zestaw komputerowy</t>
  </si>
  <si>
    <t>Zestaw komputerowy (pracownia informatyczna)</t>
  </si>
  <si>
    <t>Drukarki Lexmark</t>
  </si>
  <si>
    <t>Kserokopiarka</t>
  </si>
  <si>
    <t>Notebook HP</t>
  </si>
  <si>
    <t>projektor multimedialny NEC</t>
  </si>
  <si>
    <t>Swich</t>
  </si>
  <si>
    <t>sprzęt przenośny</t>
  </si>
  <si>
    <t>Publiczne Przedszkole</t>
  </si>
  <si>
    <t>kraty na parterze (kancelaria), gaśnice proszkowe - 7 szt, sygnalizacja dźwiekowa - kotłownia (czujnik CO2), dozór agencji ochrony</t>
  </si>
  <si>
    <t>Szkoła Podstawowa Borzęcice</t>
  </si>
  <si>
    <t>gaśnice 3 szt</t>
  </si>
  <si>
    <t>gaśnice 3 szt, hydrant</t>
  </si>
  <si>
    <t>zestaw komputerowy Duron</t>
  </si>
  <si>
    <t>Drukarka HP LaserJet</t>
  </si>
  <si>
    <t>Szkoła Podstawowa nr 3</t>
  </si>
  <si>
    <t>gaśnice pianowe -9szthydrant, czujnik gazu w kotłowni gazowej, kraty w oknach w gab. Dyr., sekretariatu, pokoju nauczycielskiego - parter; krata zabezpieczjąca wejście na V poziom budynku - zabezp. pracowni inform., drzwi wejsciowe do szkoły- 2, 3 zamki patentowe, sprcjalistyczne urządzenia alarmowe, do wszczęcia alarmu może służyć dzwonek szkolny; dozór całodobowy agencji ochrony, w godz. 6.30-21.00- dozór pracowniczy)</t>
  </si>
  <si>
    <t>kserokopiarka Lanirer</t>
  </si>
  <si>
    <t>pracownia komputerowa (w tym: notebook, rzutnik multimedialny)</t>
  </si>
  <si>
    <t>gaśnica proszkowa ABC- 5 szt., kraty w oknach pracowni komp - parter, jednego z pomieszczeń lekcyjnych- piętro</t>
  </si>
  <si>
    <t>Kserokopiarka Panasonic</t>
  </si>
  <si>
    <t>Telefon fax Panasonic</t>
  </si>
  <si>
    <t>Szkoła Podstawowa w Starej Obrze</t>
  </si>
  <si>
    <t>budynek gospodarczy</t>
  </si>
  <si>
    <t>gaśnice, zamki</t>
  </si>
  <si>
    <t>zestaw komputerowy 5 szt</t>
  </si>
  <si>
    <t>sala komputerowa</t>
  </si>
  <si>
    <t>sekretariat</t>
  </si>
  <si>
    <t>pomieszczenie socjalne</t>
  </si>
  <si>
    <t>wzmacniacz</t>
  </si>
  <si>
    <t>kolumny 2 szt</t>
  </si>
  <si>
    <t>sala komputerowa, sekretariat</t>
  </si>
  <si>
    <t>Szkoła Podstawowa w Mokronosie - oddziała przedszkolny we Wrotkowie</t>
  </si>
  <si>
    <t>Szkoła Podstawowa w Mokronosie</t>
  </si>
  <si>
    <t>1959, 1977</t>
  </si>
  <si>
    <t>szambo 15 m3</t>
  </si>
  <si>
    <t>Mokronos 4</t>
  </si>
  <si>
    <t>gaśnice proszkowe -6 szt, hydrant 1 szt, urządzenia alarmowe -sala komp., kraty w oknach - parter magazyn sport., drzwi - 4, zamki 7 (4 patentowe, 3 zwykłe)</t>
  </si>
  <si>
    <t>zestaw komputerów ALTHLON XP 1700 - 5 szt</t>
  </si>
  <si>
    <t>Telewizor Deawoo DTF 29"</t>
  </si>
  <si>
    <t>Telefax Panasonic</t>
  </si>
  <si>
    <t>Drukarka Kyocera FS 920</t>
  </si>
  <si>
    <t>Monitory Belinea 11 szt</t>
  </si>
  <si>
    <t>Zestaw serwera Incom Net Serwer</t>
  </si>
  <si>
    <t>stacja robocza PC COPMBO + zestaw  komputerowy - 9 szt</t>
  </si>
  <si>
    <t>stacja robocza PC DVD - zestaw komp ( z zest. Operacyjnym)</t>
  </si>
  <si>
    <t>Kserokopiarka Sharp AR 5316</t>
  </si>
  <si>
    <t>aparat cyfrowy C 330</t>
  </si>
  <si>
    <t>projektor NEC VT 48</t>
  </si>
  <si>
    <t>notebook z wyposażeniem</t>
  </si>
  <si>
    <t>budynek przedszkola we Wrotkowie</t>
  </si>
  <si>
    <t>gaśnice proszkowe - 2 szt, hydrant 1, 2 drzwi, 2 zamki</t>
  </si>
  <si>
    <t>Gimnazjum im. Zjednoczonej Europy</t>
  </si>
  <si>
    <t>gaśnice proszkowe - 13 szt, hydranty - 9 szt, czujniki w kotłowni gazowej, kraty w oknach - biblioteka I poziom, kotłownia I poziom, IV poziom - pracownie inform, zamki patentowe, alarm przeciwwłamaniowy, sygnalizacja dźwiękowa, monitoring, drzwi antywłamaniowe - 3 szt, dozór- patrolowy, na tel</t>
  </si>
  <si>
    <t>drukarka HP Deck Jet 5150</t>
  </si>
  <si>
    <t>kserokopiarka Konica Minolta</t>
  </si>
  <si>
    <t>odtwarzacz DVD Samsung</t>
  </si>
  <si>
    <t>zestaw mikrofonów Alphard</t>
  </si>
  <si>
    <t>Internetowe Centrum Informacji Multimedialnej w bibliotece</t>
  </si>
  <si>
    <t>monitoring</t>
  </si>
  <si>
    <t>rzutnik pisma</t>
  </si>
  <si>
    <t>Miejsko-Gminny Ośrodek Pomocy Społecznej</t>
  </si>
  <si>
    <t>UPS</t>
  </si>
  <si>
    <t>UPS 2 szt.</t>
  </si>
  <si>
    <t>minitor</t>
  </si>
  <si>
    <t>monitor</t>
  </si>
  <si>
    <t xml:space="preserve">Telefax </t>
  </si>
  <si>
    <t xml:space="preserve">wartość </t>
  </si>
  <si>
    <t>wartość odtworzeniowa</t>
  </si>
  <si>
    <t>wartość ks. Brutto</t>
  </si>
  <si>
    <t>Łącznie wszystkie jednostki:</t>
  </si>
  <si>
    <t>łącznie wszystkie jednostki:</t>
  </si>
  <si>
    <t>Wykaz pojazdów Miasta i Gminy Koźmin Wielkopolski</t>
  </si>
  <si>
    <t>Wykaz sprzętu elektronicznego Miasta i Gminy Koźmin Wielkopolski</t>
  </si>
  <si>
    <t>Wykaz budynków i budowli Miasta i Gminy Koźmin Wielkopolski</t>
  </si>
  <si>
    <t xml:space="preserve"> Wykaz jednostek OSP oraz młodzieżowych drużyn pożarniczych</t>
  </si>
  <si>
    <t xml:space="preserve"> Liczba sołtysów w Gminie</t>
  </si>
  <si>
    <t>Wykaz ulic zamawiającego</t>
  </si>
  <si>
    <t>Razem 108,16 km</t>
  </si>
  <si>
    <t>Razem ulice: 16597,2 km</t>
  </si>
  <si>
    <t xml:space="preserve">pracownia komputerowa </t>
  </si>
  <si>
    <t>Pracownia komputerowa</t>
  </si>
  <si>
    <t>Urzadzenie drukarka,skaner,ksero</t>
  </si>
  <si>
    <t>DVD</t>
  </si>
  <si>
    <t>Sprzęt stacjonarny</t>
  </si>
  <si>
    <t>Sprzęt przenośny</t>
  </si>
  <si>
    <t>podsuma</t>
  </si>
  <si>
    <t>Przedszkole Publiczne</t>
  </si>
  <si>
    <t>Zespół Szkolno - Przedszkolny w Borzęciczkach</t>
  </si>
  <si>
    <t>Internetowe Centrum Multimedialne II w bibliotece</t>
  </si>
  <si>
    <t>Monitor do instalacji monitoringu wizyjnego w sekretariacie BENQ</t>
  </si>
  <si>
    <t>Pracownia komputerowa 301/2008</t>
  </si>
  <si>
    <t>zestaw komputerowy 11 szt.</t>
  </si>
  <si>
    <t>projektor</t>
  </si>
  <si>
    <t>monitor LG 17"</t>
  </si>
  <si>
    <t>odtwarzacz DVD</t>
  </si>
  <si>
    <t>urzadzenie wielofunkcyjne</t>
  </si>
  <si>
    <t>kserokopiarka</t>
  </si>
  <si>
    <t>Notebook Asus - zestaw</t>
  </si>
  <si>
    <t>Citroen</t>
  </si>
  <si>
    <t>Berlingo</t>
  </si>
  <si>
    <t>VF7GJKFWC93498335</t>
  </si>
  <si>
    <t>10F9T55792070</t>
  </si>
  <si>
    <t>PKR 08TF</t>
  </si>
  <si>
    <t>OSOBOWY</t>
  </si>
  <si>
    <t>budynek gospodarczy przy ZAZ</t>
  </si>
  <si>
    <t xml:space="preserve">2008r. </t>
  </si>
  <si>
    <t>notebook Asus F3E-AP074</t>
  </si>
  <si>
    <t>Ford</t>
  </si>
  <si>
    <t>Transit</t>
  </si>
  <si>
    <t>WFONXXTTFN7J54477</t>
  </si>
  <si>
    <t>PKR 98SV</t>
  </si>
  <si>
    <t>Specj.Pożar.</t>
  </si>
  <si>
    <t>4.000</t>
  </si>
  <si>
    <t>200</t>
  </si>
  <si>
    <t>67.669</t>
  </si>
  <si>
    <t>PKR 98HX</t>
  </si>
  <si>
    <t>20.400</t>
  </si>
  <si>
    <t xml:space="preserve"> </t>
  </si>
  <si>
    <t>Urząd Miasta i Gminy*</t>
  </si>
  <si>
    <t xml:space="preserve"> * w tym mienie OSP</t>
  </si>
  <si>
    <t>06.01.2009 06.01.2010</t>
  </si>
  <si>
    <t>05.01.2010 05.01.2011</t>
  </si>
  <si>
    <t>01.01.2009 01.01.2010</t>
  </si>
  <si>
    <t>31.12.2009 31.12.2010</t>
  </si>
  <si>
    <t>05.01.2009 05.01.2010</t>
  </si>
  <si>
    <t>04.01.2010 04.01.2011</t>
  </si>
  <si>
    <t>18.01.2009 18.01.2010</t>
  </si>
  <si>
    <t>17.01.2010 17.01.2011</t>
  </si>
  <si>
    <t>19.12.2009 19.12.2010</t>
  </si>
  <si>
    <t>18.12.2010 18.12.2011</t>
  </si>
  <si>
    <t>19.09.2009 19.09.2010</t>
  </si>
  <si>
    <t>18.09.2010 18.09.2011</t>
  </si>
  <si>
    <t>28.12.2009 28.12.2010</t>
  </si>
  <si>
    <t>27.12.2010 27.12.2011</t>
  </si>
  <si>
    <t>Wiaty autobusowe - 48 wiat</t>
  </si>
  <si>
    <t>Kożmin Wlkp. 7, Sapieżyn 1, Borzęcice 1, Stara Obra 1, Nowa Obra 1, Staniew 3, Gałążki 2, Borzęciczki 1, Małe i Walerianów 3, Serafinów 2, Pogorzałki Wielkie 1, Józefów 2, Gościjew 2, Pani Wola 1, Mokronos 2, Suśnia 1, Skałów 2, Kaniew 1, Wrotków 2, Dębiogóra 1, Czarny Sad 1, Lipowiec 1, Tatary 1, Orla 1, Orla Klatka 1, Cegielnia 2</t>
  </si>
  <si>
    <t>x</t>
  </si>
</sst>
</file>

<file path=xl/styles.xml><?xml version="1.0" encoding="utf-8"?>
<styleSheet xmlns="http://schemas.openxmlformats.org/spreadsheetml/2006/main">
  <numFmts count="4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415]d\ mmmm\ yyyy"/>
    <numFmt numFmtId="169" formatCode="yyyy/mm/dd;@"/>
    <numFmt numFmtId="170" formatCode="mmm/yyyy"/>
    <numFmt numFmtId="171" formatCode="[$€-2]\ #,##0.00_);[Red]\([$€-2]\ #,##0.00\)"/>
    <numFmt numFmtId="172" formatCode="#,##0.0"/>
    <numFmt numFmtId="173" formatCode="#,##0.00_ ;\-#,##0.00\ "/>
    <numFmt numFmtId="174" formatCode="#,##0.00\ _z_ł"/>
    <numFmt numFmtId="175" formatCode="_-* #,##0\ _z_ł_-;\-* #,##0\ _z_ł_-;_-* &quot;-&quot;??\ _z_ł_-;_-@_-"/>
    <numFmt numFmtId="176" formatCode="_-* #,##0.000\ _z_ł_-;\-* #,##0.000\ _z_ł_-;_-* &quot;-&quot;??\ _z_ł_-;_-@_-"/>
    <numFmt numFmtId="177" formatCode="0.0"/>
    <numFmt numFmtId="178" formatCode="_-* #,##0.0\ _z_ł_-;\-* #,##0.0\ _z_ł_-;_-* &quot;-&quot;\ _z_ł_-;_-@_-"/>
    <numFmt numFmtId="179" formatCode="_-* #,##0.00\ _z_ł_-;\-* #,##0.00\ _z_ł_-;_-* &quot;-&quot;\ _z_ł_-;_-@_-"/>
    <numFmt numFmtId="180" formatCode="[$$-1409]#,##0.00;[Red][$$-1409]#,##0.00"/>
    <numFmt numFmtId="181" formatCode="#,##0.00\ &quot;zł&quot;;[Red]#,##0.00\ &quot;zł&quot;"/>
    <numFmt numFmtId="182" formatCode="#,##0.000\ &quot;zł&quot;"/>
    <numFmt numFmtId="183" formatCode="#,##0.0000\ &quot;zł&quot;"/>
    <numFmt numFmtId="184" formatCode="#,##0.00000\ &quot;zł&quot;"/>
    <numFmt numFmtId="185" formatCode="#,##0.000000\ &quot;zł&quot;"/>
    <numFmt numFmtId="186" formatCode="General_)"/>
    <numFmt numFmtId="187" formatCode="_-* #,##0.000\ &quot;zł&quot;_-;\-* #,##0.000\ &quot;zł&quot;_-;_-* &quot;-&quot;??\ &quot;zł&quot;_-;_-@_-"/>
    <numFmt numFmtId="188" formatCode="_-* #,##0.0000\ &quot;zł&quot;_-;\-* #,##0.0000\ &quot;zł&quot;_-;_-* &quot;-&quot;??\ &quot;zł&quot;_-;_-@_-"/>
    <numFmt numFmtId="189" formatCode="_-* #,##0.00000\ &quot;zł&quot;_-;\-* #,##0.00000\ &quot;zł&quot;_-;_-* &quot;-&quot;??\ &quot;zł&quot;_-;_-@_-"/>
    <numFmt numFmtId="190" formatCode="_-* #,##0.0\ &quot;zł&quot;_-;\-* #,##0.0\ &quot;zł&quot;_-;_-* &quot;-&quot;??\ &quot;zł&quot;_-;_-@_-"/>
    <numFmt numFmtId="191" formatCode="_-* #,##0\ &quot;zł&quot;_-;\-* #,##0\ &quot;zł&quot;_-;_-* &quot;-&quot;??\ &quot;zł&quot;_-;_-@_-"/>
    <numFmt numFmtId="192" formatCode="0.00;[Red]0.00"/>
    <numFmt numFmtId="193" formatCode="0.000"/>
    <numFmt numFmtId="194" formatCode="dd/mm/yy"/>
    <numFmt numFmtId="195" formatCode="0.0000"/>
    <numFmt numFmtId="196" formatCode="_-* #,##0\ _z_ł_-;\-* #,##0\ _z_ł_-;_-* &quot;- &quot;_z_ł_-;_-@_-"/>
    <numFmt numFmtId="197" formatCode="#,###.00"/>
  </numFmts>
  <fonts count="41">
    <font>
      <sz val="10"/>
      <name val="Arial CE"/>
      <family val="0"/>
    </font>
    <font>
      <u val="single"/>
      <sz val="10"/>
      <color indexed="12"/>
      <name val="Arial CE"/>
      <family val="0"/>
    </font>
    <font>
      <u val="single"/>
      <sz val="10"/>
      <color indexed="36"/>
      <name val="Arial CE"/>
      <family val="0"/>
    </font>
    <font>
      <sz val="8"/>
      <name val="Verdana"/>
      <family val="2"/>
    </font>
    <font>
      <b/>
      <sz val="8"/>
      <name val="Verdana"/>
      <family val="2"/>
    </font>
    <font>
      <sz val="7"/>
      <name val="Verdana"/>
      <family val="2"/>
    </font>
    <font>
      <b/>
      <sz val="7"/>
      <name val="Verdana"/>
      <family val="2"/>
    </font>
    <font>
      <i/>
      <sz val="8"/>
      <name val="Verdana"/>
      <family val="2"/>
    </font>
    <font>
      <b/>
      <sz val="10"/>
      <name val="Verdana"/>
      <family val="2"/>
    </font>
    <font>
      <sz val="8"/>
      <name val="Arial CE"/>
      <family val="0"/>
    </font>
    <font>
      <b/>
      <sz val="10"/>
      <name val="Arial CE"/>
      <family val="0"/>
    </font>
    <font>
      <sz val="10"/>
      <name val="Verdana"/>
      <family val="2"/>
    </font>
    <font>
      <i/>
      <sz val="10"/>
      <name val="Verdana"/>
      <family val="2"/>
    </font>
    <font>
      <sz val="14"/>
      <name val="Arial CE"/>
      <family val="0"/>
    </font>
    <font>
      <sz val="9"/>
      <name val="Verdana"/>
      <family val="2"/>
    </font>
    <font>
      <i/>
      <sz val="9"/>
      <name val="Verdana"/>
      <family val="2"/>
    </font>
    <font>
      <b/>
      <sz val="9"/>
      <name val="Verdana"/>
      <family val="2"/>
    </font>
    <font>
      <sz val="9"/>
      <name val="Arial CE"/>
      <family val="0"/>
    </font>
    <font>
      <b/>
      <sz val="9"/>
      <name val="Arial CE"/>
      <family val="2"/>
    </font>
    <font>
      <b/>
      <i/>
      <sz val="9"/>
      <name val="Verdana"/>
      <family val="2"/>
    </font>
    <font>
      <sz val="10"/>
      <color indexed="8"/>
      <name val="Verdana"/>
      <family val="2"/>
    </font>
    <font>
      <b/>
      <sz val="10"/>
      <color indexed="8"/>
      <name val="Verdana"/>
      <family val="2"/>
    </font>
    <font>
      <i/>
      <sz val="9"/>
      <color indexed="8"/>
      <name val="Verdana"/>
      <family val="2"/>
    </font>
    <font>
      <sz val="8"/>
      <color indexed="8"/>
      <name val="Verdana"/>
      <family val="2"/>
    </font>
    <font>
      <i/>
      <sz val="8"/>
      <color indexed="8"/>
      <name val="Verdana"/>
      <family val="2"/>
    </font>
    <font>
      <b/>
      <sz val="10"/>
      <name val="Arial"/>
      <family val="2"/>
    </font>
    <font>
      <sz val="10"/>
      <color indexed="8"/>
      <name val="Arial"/>
      <family val="2"/>
    </font>
    <font>
      <b/>
      <i/>
      <sz val="10"/>
      <color indexed="8"/>
      <name val="Verdana"/>
      <family val="2"/>
    </font>
    <font>
      <b/>
      <sz val="10"/>
      <color indexed="8"/>
      <name val="Arial"/>
      <family val="2"/>
    </font>
    <font>
      <b/>
      <sz val="12"/>
      <name val="Verdana"/>
      <family val="2"/>
    </font>
    <font>
      <sz val="12"/>
      <name val="Verdana"/>
      <family val="2"/>
    </font>
    <font>
      <sz val="12"/>
      <color indexed="8"/>
      <name val="Verdana"/>
      <family val="2"/>
    </font>
    <font>
      <sz val="11"/>
      <name val="Verdana"/>
      <family val="2"/>
    </font>
    <font>
      <sz val="11"/>
      <color indexed="8"/>
      <name val="Verdana"/>
      <family val="2"/>
    </font>
    <font>
      <b/>
      <sz val="12"/>
      <color indexed="8"/>
      <name val="Verdana"/>
      <family val="2"/>
    </font>
    <font>
      <b/>
      <sz val="8"/>
      <name val="Arial CE"/>
      <family val="0"/>
    </font>
    <font>
      <b/>
      <sz val="8"/>
      <color indexed="8"/>
      <name val="Verdana"/>
      <family val="2"/>
    </font>
    <font>
      <i/>
      <sz val="11"/>
      <name val="Verdana"/>
      <family val="2"/>
    </font>
    <font>
      <b/>
      <sz val="14"/>
      <name val="Verdana"/>
      <family val="2"/>
    </font>
    <font>
      <b/>
      <i/>
      <sz val="11"/>
      <name val="Verdana"/>
      <family val="2"/>
    </font>
    <font>
      <b/>
      <sz val="12"/>
      <color indexed="8"/>
      <name val="Arial"/>
      <family val="2"/>
    </font>
  </fonts>
  <fills count="7">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4">
    <xf numFmtId="0" fontId="0" fillId="0" borderId="0" xfId="0" applyAlignment="1">
      <alignment/>
    </xf>
    <xf numFmtId="0" fontId="3" fillId="0" borderId="0" xfId="0" applyFont="1" applyAlignment="1">
      <alignment/>
    </xf>
    <xf numFmtId="0" fontId="5" fillId="0" borderId="0" xfId="0" applyFont="1" applyAlignment="1">
      <alignment horizontal="center"/>
    </xf>
    <xf numFmtId="49" fontId="5" fillId="0" borderId="0" xfId="0" applyNumberFormat="1" applyFont="1" applyAlignment="1">
      <alignment horizontal="center"/>
    </xf>
    <xf numFmtId="0" fontId="3" fillId="0" borderId="0" xfId="0" applyFont="1" applyAlignment="1">
      <alignment/>
    </xf>
    <xf numFmtId="0" fontId="0" fillId="0" borderId="0" xfId="0" applyAlignment="1">
      <alignment/>
    </xf>
    <xf numFmtId="0" fontId="0" fillId="0" borderId="0" xfId="0" applyFill="1" applyAlignment="1">
      <alignment/>
    </xf>
    <xf numFmtId="0" fontId="3" fillId="0" borderId="0" xfId="0" applyNumberFormat="1" applyFont="1" applyBorder="1" applyAlignment="1">
      <alignment horizontal="center" vertical="center" wrapText="1"/>
    </xf>
    <xf numFmtId="0" fontId="4" fillId="2" borderId="1" xfId="0" applyFont="1" applyFill="1" applyBorder="1" applyAlignment="1">
      <alignment horizontal="left" vertical="center"/>
    </xf>
    <xf numFmtId="0" fontId="3" fillId="0" borderId="0" xfId="0" applyFont="1" applyBorder="1" applyAlignment="1">
      <alignment horizontal="left" vertical="center"/>
    </xf>
    <xf numFmtId="0" fontId="6" fillId="2" borderId="2" xfId="0" applyFont="1" applyFill="1" applyBorder="1" applyAlignment="1">
      <alignment horizontal="center" vertical="center"/>
    </xf>
    <xf numFmtId="49" fontId="5" fillId="2" borderId="2" xfId="2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49" fontId="5" fillId="2" borderId="5" xfId="0" applyNumberFormat="1"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0" borderId="0" xfId="0" applyFont="1" applyFill="1" applyBorder="1" applyAlignment="1">
      <alignment horizontal="center" vertical="center"/>
    </xf>
    <xf numFmtId="44" fontId="5" fillId="0" borderId="0" xfId="0" applyNumberFormat="1" applyFont="1" applyAlignment="1">
      <alignment/>
    </xf>
    <xf numFmtId="44" fontId="3" fillId="0" borderId="0" xfId="20" applyNumberFormat="1" applyFont="1" applyBorder="1" applyAlignment="1">
      <alignment horizontal="right" vertical="center"/>
    </xf>
    <xf numFmtId="44" fontId="5" fillId="0" borderId="0" xfId="0" applyNumberFormat="1" applyFont="1" applyFill="1" applyBorder="1" applyAlignment="1">
      <alignment/>
    </xf>
    <xf numFmtId="0" fontId="3" fillId="0" borderId="0" xfId="0" applyFont="1" applyFill="1" applyBorder="1" applyAlignment="1">
      <alignment/>
    </xf>
    <xf numFmtId="44" fontId="4" fillId="0" borderId="0" xfId="0" applyNumberFormat="1" applyFont="1" applyBorder="1" applyAlignment="1">
      <alignment horizontal="left" vertical="center"/>
    </xf>
    <xf numFmtId="0" fontId="5" fillId="2" borderId="9" xfId="0" applyFont="1" applyFill="1" applyBorder="1" applyAlignment="1">
      <alignment horizontal="center" vertical="center"/>
    </xf>
    <xf numFmtId="0" fontId="3" fillId="0" borderId="5" xfId="0" applyFont="1" applyBorder="1" applyAlignment="1">
      <alignment horizontal="left" vertical="center" wrapText="1"/>
    </xf>
    <xf numFmtId="44" fontId="5" fillId="0" borderId="0" xfId="0" applyNumberFormat="1" applyFont="1" applyFill="1" applyBorder="1" applyAlignment="1">
      <alignment horizontal="center"/>
    </xf>
    <xf numFmtId="49" fontId="5" fillId="2" borderId="2" xfId="0" applyNumberFormat="1" applyFont="1" applyFill="1" applyBorder="1" applyAlignment="1">
      <alignment horizontal="center" vertical="center"/>
    </xf>
    <xf numFmtId="0" fontId="3" fillId="0" borderId="0" xfId="0" applyFont="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center"/>
    </xf>
    <xf numFmtId="44" fontId="3" fillId="0" borderId="0" xfId="20" applyNumberFormat="1" applyFont="1" applyBorder="1" applyAlignment="1">
      <alignment horizontal="center" vertical="center"/>
    </xf>
    <xf numFmtId="44" fontId="4"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3" fillId="3" borderId="0" xfId="0" applyFont="1" applyFill="1" applyBorder="1" applyAlignment="1">
      <alignment/>
    </xf>
    <xf numFmtId="0" fontId="14" fillId="0" borderId="5" xfId="0" applyFont="1" applyBorder="1" applyAlignment="1">
      <alignment vertical="center" wrapText="1"/>
    </xf>
    <xf numFmtId="0" fontId="15" fillId="0" borderId="5" xfId="0" applyFont="1" applyBorder="1" applyAlignment="1">
      <alignment vertical="center" wrapText="1"/>
    </xf>
    <xf numFmtId="0" fontId="17" fillId="0" borderId="0" xfId="0" applyFont="1" applyAlignment="1">
      <alignment/>
    </xf>
    <xf numFmtId="0" fontId="18" fillId="2" borderId="5"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6" xfId="0" applyNumberFormat="1" applyFont="1" applyFill="1" applyBorder="1" applyAlignment="1">
      <alignment horizontal="center" vertical="center" wrapText="1"/>
    </xf>
    <xf numFmtId="0" fontId="16" fillId="3" borderId="10" xfId="0" applyFont="1" applyFill="1" applyBorder="1" applyAlignment="1">
      <alignment horizontal="center" vertical="center"/>
    </xf>
    <xf numFmtId="44" fontId="14" fillId="4" borderId="5" xfId="0" applyNumberFormat="1" applyFont="1" applyFill="1" applyBorder="1" applyAlignment="1">
      <alignment horizontal="center" vertical="center"/>
    </xf>
    <xf numFmtId="0" fontId="15" fillId="4" borderId="5" xfId="0" applyFont="1" applyFill="1" applyBorder="1" applyAlignment="1">
      <alignment horizontal="left" vertical="center" wrapText="1"/>
    </xf>
    <xf numFmtId="0" fontId="0" fillId="0" borderId="0" xfId="0" applyBorder="1" applyAlignment="1">
      <alignment/>
    </xf>
    <xf numFmtId="44" fontId="4" fillId="0" borderId="5" xfId="0" applyNumberFormat="1" applyFont="1" applyBorder="1" applyAlignment="1">
      <alignment horizontal="left" vertical="center"/>
    </xf>
    <xf numFmtId="0" fontId="15" fillId="4" borderId="11" xfId="0" applyFont="1" applyFill="1" applyBorder="1" applyAlignment="1">
      <alignment horizontal="left" vertical="center" wrapText="1"/>
    </xf>
    <xf numFmtId="41" fontId="16" fillId="3" borderId="1" xfId="0" applyNumberFormat="1" applyFont="1" applyFill="1" applyBorder="1" applyAlignment="1">
      <alignment horizontal="left" vertical="center"/>
    </xf>
    <xf numFmtId="0" fontId="16" fillId="3" borderId="2" xfId="0" applyNumberFormat="1" applyFont="1" applyFill="1" applyBorder="1" applyAlignment="1">
      <alignment horizontal="center" vertical="center" wrapText="1"/>
    </xf>
    <xf numFmtId="44" fontId="16" fillId="3" borderId="2" xfId="20" applyNumberFormat="1" applyFont="1" applyFill="1" applyBorder="1" applyAlignment="1">
      <alignment horizontal="center" vertical="center" wrapText="1"/>
    </xf>
    <xf numFmtId="44" fontId="16" fillId="3" borderId="2"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44" fontId="16" fillId="2" borderId="5" xfId="20" applyNumberFormat="1"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164" fontId="16" fillId="0" borderId="11" xfId="0" applyNumberFormat="1" applyFont="1" applyBorder="1" applyAlignment="1">
      <alignment horizontal="center" vertical="center" wrapText="1"/>
    </xf>
    <xf numFmtId="0" fontId="19" fillId="4" borderId="5" xfId="0" applyFont="1" applyFill="1" applyBorder="1" applyAlignment="1">
      <alignment horizontal="left" vertical="center" wrapText="1"/>
    </xf>
    <xf numFmtId="0" fontId="13" fillId="3" borderId="12" xfId="0" applyFont="1" applyFill="1" applyBorder="1" applyAlignment="1">
      <alignment/>
    </xf>
    <xf numFmtId="0" fontId="0" fillId="0" borderId="12" xfId="0" applyBorder="1" applyAlignment="1">
      <alignment/>
    </xf>
    <xf numFmtId="0" fontId="0" fillId="3" borderId="12" xfId="0" applyFill="1" applyBorder="1" applyAlignment="1">
      <alignment/>
    </xf>
    <xf numFmtId="0" fontId="0" fillId="3" borderId="13" xfId="0" applyFill="1" applyBorder="1" applyAlignment="1">
      <alignment/>
    </xf>
    <xf numFmtId="0" fontId="0" fillId="3" borderId="0" xfId="0" applyFill="1" applyBorder="1" applyAlignment="1">
      <alignment/>
    </xf>
    <xf numFmtId="0" fontId="0" fillId="3" borderId="14" xfId="0" applyFill="1" applyBorder="1" applyAlignment="1">
      <alignment/>
    </xf>
    <xf numFmtId="0" fontId="10" fillId="0" borderId="5" xfId="0" applyFont="1" applyFill="1" applyBorder="1" applyAlignment="1">
      <alignment/>
    </xf>
    <xf numFmtId="44" fontId="3" fillId="0" borderId="5" xfId="0" applyNumberFormat="1" applyFont="1" applyBorder="1" applyAlignment="1">
      <alignment horizontal="right" vertical="center"/>
    </xf>
    <xf numFmtId="0" fontId="20" fillId="0" borderId="5" xfId="0" applyFont="1" applyBorder="1" applyAlignment="1">
      <alignment vertical="top" wrapText="1"/>
    </xf>
    <xf numFmtId="0" fontId="20" fillId="0" borderId="5" xfId="0" applyFont="1" applyBorder="1" applyAlignment="1">
      <alignment horizontal="center" vertical="top" wrapText="1"/>
    </xf>
    <xf numFmtId="0" fontId="20" fillId="0" borderId="5" xfId="0" applyFont="1" applyBorder="1" applyAlignment="1">
      <alignment horizontal="right" vertical="top" wrapText="1"/>
    </xf>
    <xf numFmtId="0" fontId="21" fillId="0" borderId="5" xfId="0" applyFont="1" applyBorder="1" applyAlignment="1">
      <alignment horizontal="center" vertical="top" wrapText="1"/>
    </xf>
    <xf numFmtId="0" fontId="11" fillId="0" borderId="5" xfId="0" applyFont="1" applyFill="1" applyBorder="1" applyAlignment="1">
      <alignment horizontal="center" vertical="center" wrapText="1"/>
    </xf>
    <xf numFmtId="164" fontId="11" fillId="0" borderId="5" xfId="0" applyNumberFormat="1" applyFont="1" applyFill="1" applyBorder="1" applyAlignment="1">
      <alignment horizontal="center" vertical="center"/>
    </xf>
    <xf numFmtId="0" fontId="0" fillId="0" borderId="5" xfId="0" applyFont="1" applyFill="1" applyBorder="1" applyAlignment="1">
      <alignment vertical="center"/>
    </xf>
    <xf numFmtId="0" fontId="3" fillId="0" borderId="5" xfId="0" applyFont="1" applyFill="1" applyBorder="1" applyAlignment="1">
      <alignment vertical="center"/>
    </xf>
    <xf numFmtId="0" fontId="12" fillId="0" borderId="5" xfId="0" applyFont="1" applyFill="1" applyBorder="1" applyAlignment="1">
      <alignment horizontal="center" vertical="center" wrapText="1"/>
    </xf>
    <xf numFmtId="0" fontId="9" fillId="0" borderId="5" xfId="0" applyFont="1" applyFill="1" applyBorder="1" applyAlignment="1">
      <alignment vertical="center"/>
    </xf>
    <xf numFmtId="0" fontId="15" fillId="0" borderId="5" xfId="0" applyFont="1" applyFill="1" applyBorder="1" applyAlignment="1">
      <alignment horizontal="center" vertical="center" wrapText="1"/>
    </xf>
    <xf numFmtId="164" fontId="11" fillId="0" borderId="5"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23" fillId="0" borderId="5" xfId="0" applyFont="1" applyBorder="1" applyAlignment="1">
      <alignment horizontal="center" vertical="top" wrapText="1"/>
    </xf>
    <xf numFmtId="164" fontId="23" fillId="0" borderId="5" xfId="0" applyNumberFormat="1" applyFont="1" applyBorder="1" applyAlignment="1">
      <alignment horizontal="right" vertical="top" wrapText="1"/>
    </xf>
    <xf numFmtId="164" fontId="3" fillId="0" borderId="5" xfId="0" applyNumberFormat="1" applyFont="1" applyBorder="1" applyAlignment="1">
      <alignmen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44" fontId="3" fillId="0" borderId="5" xfId="0" applyNumberFormat="1" applyFont="1" applyFill="1" applyBorder="1" applyAlignment="1">
      <alignment horizontal="center" vertical="center"/>
    </xf>
    <xf numFmtId="0" fontId="3" fillId="0" borderId="6" xfId="0" applyFont="1" applyBorder="1" applyAlignment="1">
      <alignment vertical="center" wrapText="1"/>
    </xf>
    <xf numFmtId="0" fontId="3" fillId="0" borderId="6" xfId="0" applyFont="1" applyFill="1" applyBorder="1" applyAlignment="1">
      <alignment horizontal="center" vertical="center"/>
    </xf>
    <xf numFmtId="0" fontId="11" fillId="0" borderId="6" xfId="0" applyFont="1" applyFill="1" applyBorder="1" applyAlignment="1">
      <alignment vertical="center"/>
    </xf>
    <xf numFmtId="0" fontId="12" fillId="0" borderId="6" xfId="0" applyFont="1" applyFill="1" applyBorder="1" applyAlignment="1">
      <alignment horizontal="center" vertical="center" wrapText="1"/>
    </xf>
    <xf numFmtId="0" fontId="22" fillId="0" borderId="5" xfId="0" applyFont="1" applyBorder="1" applyAlignment="1">
      <alignment horizontal="center" vertical="top" wrapText="1"/>
    </xf>
    <xf numFmtId="0" fontId="23" fillId="0" borderId="5" xfId="0" applyFont="1" applyBorder="1" applyAlignment="1">
      <alignment vertical="top" wrapText="1"/>
    </xf>
    <xf numFmtId="0" fontId="24" fillId="0" borderId="5" xfId="0" applyFont="1" applyBorder="1" applyAlignment="1">
      <alignment horizontal="center" vertical="top" wrapText="1"/>
    </xf>
    <xf numFmtId="164" fontId="0" fillId="0" borderId="0" xfId="0" applyNumberFormat="1" applyAlignment="1">
      <alignment/>
    </xf>
    <xf numFmtId="164" fontId="0" fillId="0" borderId="5" xfId="0" applyNumberFormat="1" applyBorder="1" applyAlignment="1">
      <alignment/>
    </xf>
    <xf numFmtId="0" fontId="25" fillId="3" borderId="5" xfId="0" applyFont="1" applyFill="1" applyBorder="1" applyAlignment="1">
      <alignment/>
    </xf>
    <xf numFmtId="0" fontId="25" fillId="3" borderId="10" xfId="0" applyFont="1" applyFill="1" applyBorder="1" applyAlignment="1">
      <alignment/>
    </xf>
    <xf numFmtId="0" fontId="25" fillId="3" borderId="5" xfId="0" applyFont="1" applyFill="1" applyBorder="1" applyAlignment="1">
      <alignment horizontal="center" vertical="center" wrapText="1"/>
    </xf>
    <xf numFmtId="0" fontId="26" fillId="0" borderId="5" xfId="0" applyFont="1" applyBorder="1" applyAlignment="1">
      <alignment horizontal="right" vertical="top" wrapText="1"/>
    </xf>
    <xf numFmtId="0" fontId="26" fillId="3" borderId="5" xfId="0" applyFont="1" applyFill="1" applyBorder="1" applyAlignment="1">
      <alignment horizontal="right" vertical="top" wrapText="1"/>
    </xf>
    <xf numFmtId="0" fontId="26" fillId="0" borderId="5" xfId="0" applyFont="1" applyBorder="1" applyAlignment="1">
      <alignment horizontal="center" vertical="top" wrapText="1"/>
    </xf>
    <xf numFmtId="0" fontId="21" fillId="0" borderId="5" xfId="0" applyFont="1" applyBorder="1" applyAlignment="1">
      <alignment vertical="top" wrapText="1"/>
    </xf>
    <xf numFmtId="0" fontId="28" fillId="0" borderId="5" xfId="0" applyFont="1" applyBorder="1" applyAlignment="1">
      <alignment horizontal="center" vertical="top" wrapText="1"/>
    </xf>
    <xf numFmtId="49" fontId="29" fillId="2" borderId="2" xfId="20" applyNumberFormat="1" applyFont="1" applyFill="1" applyBorder="1" applyAlignment="1">
      <alignment horizontal="center" vertical="center" wrapText="1"/>
    </xf>
    <xf numFmtId="44" fontId="30" fillId="2" borderId="2" xfId="0" applyNumberFormat="1" applyFont="1" applyFill="1" applyBorder="1" applyAlignment="1">
      <alignment horizontal="center" vertical="center" wrapText="1"/>
    </xf>
    <xf numFmtId="44" fontId="30" fillId="2" borderId="3" xfId="0" applyNumberFormat="1" applyFont="1" applyFill="1" applyBorder="1" applyAlignment="1">
      <alignment horizontal="center" vertical="center" wrapText="1"/>
    </xf>
    <xf numFmtId="49" fontId="29" fillId="2" borderId="4" xfId="0" applyNumberFormat="1" applyFont="1" applyFill="1" applyBorder="1" applyAlignment="1">
      <alignment horizontal="center" vertical="center" wrapText="1"/>
    </xf>
    <xf numFmtId="44" fontId="30" fillId="2" borderId="4" xfId="0" applyNumberFormat="1" applyFont="1" applyFill="1" applyBorder="1" applyAlignment="1">
      <alignment horizontal="center" vertical="center" wrapText="1"/>
    </xf>
    <xf numFmtId="44" fontId="30" fillId="2" borderId="9" xfId="0" applyNumberFormat="1"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5" xfId="0" applyFont="1" applyFill="1" applyBorder="1" applyAlignment="1">
      <alignment horizontal="left" vertical="center" wrapText="1"/>
    </xf>
    <xf numFmtId="0" fontId="29" fillId="2" borderId="5" xfId="0" applyNumberFormat="1" applyFont="1" applyFill="1" applyBorder="1" applyAlignment="1">
      <alignment horizontal="center" vertical="center" wrapText="1"/>
    </xf>
    <xf numFmtId="49" fontId="29" fillId="2" borderId="5" xfId="20" applyNumberFormat="1" applyFont="1" applyFill="1" applyBorder="1" applyAlignment="1">
      <alignment horizontal="center" vertical="center" wrapText="1"/>
    </xf>
    <xf numFmtId="44" fontId="29" fillId="2" borderId="5" xfId="20" applyNumberFormat="1" applyFont="1" applyFill="1" applyBorder="1" applyAlignment="1">
      <alignment horizontal="center" vertical="center" wrapText="1"/>
    </xf>
    <xf numFmtId="44" fontId="29" fillId="2" borderId="5" xfId="0" applyNumberFormat="1" applyFont="1" applyFill="1" applyBorder="1" applyAlignment="1">
      <alignment horizontal="center" vertical="center" wrapText="1"/>
    </xf>
    <xf numFmtId="0" fontId="29" fillId="3" borderId="0" xfId="0" applyFont="1" applyFill="1" applyBorder="1" applyAlignment="1">
      <alignment horizontal="center" vertical="center" wrapText="1"/>
    </xf>
    <xf numFmtId="41" fontId="29" fillId="3" borderId="0" xfId="0" applyNumberFormat="1" applyFont="1" applyFill="1" applyBorder="1" applyAlignment="1">
      <alignment horizontal="left" vertical="center" wrapText="1"/>
    </xf>
    <xf numFmtId="0" fontId="29" fillId="3" borderId="0" xfId="0" applyNumberFormat="1" applyFont="1" applyFill="1" applyBorder="1" applyAlignment="1">
      <alignment horizontal="center" vertical="center" wrapText="1"/>
    </xf>
    <xf numFmtId="49" fontId="29" fillId="3" borderId="0" xfId="0" applyNumberFormat="1" applyFont="1" applyFill="1" applyBorder="1" applyAlignment="1">
      <alignment horizontal="center" vertical="center" wrapText="1"/>
    </xf>
    <xf numFmtId="44" fontId="30" fillId="3" borderId="0" xfId="0" applyNumberFormat="1" applyFont="1" applyFill="1" applyBorder="1" applyAlignment="1">
      <alignment horizontal="center" vertical="center" wrapText="1"/>
    </xf>
    <xf numFmtId="44" fontId="29" fillId="3" borderId="0" xfId="0" applyNumberFormat="1" applyFont="1" applyFill="1" applyBorder="1" applyAlignment="1">
      <alignment horizontal="center" vertical="center" wrapText="1"/>
    </xf>
    <xf numFmtId="44" fontId="29" fillId="3" borderId="5" xfId="0" applyNumberFormat="1" applyFont="1" applyFill="1" applyBorder="1" applyAlignment="1">
      <alignment horizontal="center" vertical="center" wrapText="1"/>
    </xf>
    <xf numFmtId="0" fontId="30" fillId="0" borderId="5" xfId="0" applyFont="1" applyBorder="1" applyAlignment="1">
      <alignment wrapText="1"/>
    </xf>
    <xf numFmtId="0" fontId="30" fillId="0" borderId="6" xfId="0" applyFont="1" applyBorder="1" applyAlignment="1">
      <alignment wrapText="1"/>
    </xf>
    <xf numFmtId="0" fontId="31" fillId="0" borderId="5" xfId="0" applyFont="1" applyBorder="1" applyAlignment="1">
      <alignment vertical="top" wrapText="1"/>
    </xf>
    <xf numFmtId="44" fontId="30" fillId="0" borderId="5" xfId="0" applyNumberFormat="1" applyFont="1" applyBorder="1" applyAlignment="1">
      <alignment horizontal="center" vertical="center" wrapText="1"/>
    </xf>
    <xf numFmtId="0" fontId="31" fillId="0" borderId="5" xfId="0" applyFont="1" applyBorder="1" applyAlignment="1">
      <alignment horizontal="center" vertical="top" wrapText="1"/>
    </xf>
    <xf numFmtId="49" fontId="30" fillId="0" borderId="0" xfId="20" applyNumberFormat="1" applyFont="1" applyBorder="1" applyAlignment="1">
      <alignment horizontal="center" vertical="center" wrapText="1"/>
    </xf>
    <xf numFmtId="44" fontId="14" fillId="0" borderId="0" xfId="0" applyNumberFormat="1" applyFont="1" applyFill="1" applyBorder="1" applyAlignment="1">
      <alignment horizontal="center" vertical="center" wrapText="1"/>
    </xf>
    <xf numFmtId="0" fontId="32" fillId="0" borderId="0" xfId="0" applyFont="1" applyBorder="1" applyAlignment="1">
      <alignment wrapText="1"/>
    </xf>
    <xf numFmtId="0" fontId="32" fillId="0" borderId="0" xfId="0" applyFont="1" applyFill="1" applyBorder="1" applyAlignment="1">
      <alignment wrapText="1"/>
    </xf>
    <xf numFmtId="0" fontId="32" fillId="4" borderId="0" xfId="0" applyFont="1" applyFill="1" applyBorder="1" applyAlignment="1">
      <alignment wrapText="1"/>
    </xf>
    <xf numFmtId="0" fontId="32" fillId="0" borderId="5" xfId="0" applyFont="1" applyBorder="1" applyAlignment="1">
      <alignment horizontal="center" vertical="center" wrapText="1"/>
    </xf>
    <xf numFmtId="49" fontId="32" fillId="0" borderId="0" xfId="20" applyNumberFormat="1"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NumberFormat="1" applyFont="1" applyFill="1" applyBorder="1" applyAlignment="1">
      <alignment horizontal="center" vertical="center" wrapText="1"/>
    </xf>
    <xf numFmtId="49" fontId="32" fillId="0" borderId="0" xfId="20" applyNumberFormat="1" applyFont="1" applyFill="1" applyBorder="1" applyAlignment="1">
      <alignment horizontal="center" vertical="center" wrapText="1"/>
    </xf>
    <xf numFmtId="164" fontId="32" fillId="0" borderId="0" xfId="0" applyNumberFormat="1" applyFont="1" applyFill="1" applyBorder="1" applyAlignment="1">
      <alignment horizontal="center" vertical="center" wrapText="1"/>
    </xf>
    <xf numFmtId="44" fontId="32" fillId="0" borderId="0" xfId="0" applyNumberFormat="1" applyFont="1" applyFill="1" applyBorder="1" applyAlignment="1">
      <alignment horizontal="center" vertical="center" wrapText="1"/>
    </xf>
    <xf numFmtId="44" fontId="32" fillId="0" borderId="0" xfId="0" applyNumberFormat="1" applyFont="1" applyBorder="1" applyAlignment="1">
      <alignment horizontal="center" vertical="center" wrapText="1"/>
    </xf>
    <xf numFmtId="0" fontId="32" fillId="0" borderId="0" xfId="0" applyFont="1" applyBorder="1" applyAlignment="1">
      <alignment horizontal="left" vertical="center" wrapText="1"/>
    </xf>
    <xf numFmtId="0" fontId="32" fillId="0" borderId="0" xfId="0" applyNumberFormat="1" applyFont="1" applyBorder="1" applyAlignment="1">
      <alignment horizontal="center" vertical="center" wrapText="1"/>
    </xf>
    <xf numFmtId="164" fontId="31" fillId="0" borderId="5" xfId="0" applyNumberFormat="1" applyFont="1" applyBorder="1" applyAlignment="1">
      <alignment horizontal="right" vertical="top" wrapText="1"/>
    </xf>
    <xf numFmtId="0" fontId="31" fillId="0" borderId="6" xfId="0" applyFont="1" applyBorder="1" applyAlignment="1">
      <alignment vertical="top" wrapText="1"/>
    </xf>
    <xf numFmtId="0" fontId="31" fillId="0" borderId="6" xfId="0" applyFont="1" applyBorder="1" applyAlignment="1">
      <alignment horizontal="center" vertical="top" wrapText="1"/>
    </xf>
    <xf numFmtId="164" fontId="31" fillId="0" borderId="6" xfId="0" applyNumberFormat="1" applyFont="1" applyBorder="1" applyAlignment="1">
      <alignment horizontal="right" vertical="top" wrapText="1"/>
    </xf>
    <xf numFmtId="0" fontId="30" fillId="0" borderId="5" xfId="0" applyFont="1" applyBorder="1" applyAlignment="1">
      <alignment horizontal="center" vertical="center" wrapText="1"/>
    </xf>
    <xf numFmtId="164" fontId="34" fillId="0" borderId="5" xfId="0" applyNumberFormat="1" applyFont="1" applyBorder="1" applyAlignment="1">
      <alignment horizontal="right" vertical="top" wrapText="1"/>
    </xf>
    <xf numFmtId="0" fontId="31" fillId="0" borderId="11" xfId="0" applyFont="1" applyBorder="1" applyAlignment="1">
      <alignment vertical="top" wrapText="1"/>
    </xf>
    <xf numFmtId="44" fontId="30" fillId="0" borderId="11" xfId="0" applyNumberFormat="1" applyFont="1" applyBorder="1" applyAlignment="1">
      <alignment horizontal="center" vertical="center" wrapText="1"/>
    </xf>
    <xf numFmtId="0" fontId="30" fillId="3" borderId="15" xfId="0" applyFont="1" applyFill="1" applyBorder="1" applyAlignment="1">
      <alignment vertical="top" wrapText="1"/>
    </xf>
    <xf numFmtId="0" fontId="30" fillId="3" borderId="15" xfId="0" applyFont="1" applyFill="1" applyBorder="1" applyAlignment="1">
      <alignment horizontal="center" vertical="top" wrapText="1"/>
    </xf>
    <xf numFmtId="164" fontId="30" fillId="3" borderId="15" xfId="0" applyNumberFormat="1" applyFont="1" applyFill="1" applyBorder="1" applyAlignment="1">
      <alignment horizontal="right" vertical="top" wrapText="1"/>
    </xf>
    <xf numFmtId="44" fontId="30" fillId="3" borderId="7" xfId="0" applyNumberFormat="1" applyFont="1" applyFill="1" applyBorder="1" applyAlignment="1">
      <alignment horizontal="center" vertical="center" wrapText="1"/>
    </xf>
    <xf numFmtId="0" fontId="29" fillId="3" borderId="10" xfId="0" applyFont="1" applyFill="1" applyBorder="1" applyAlignment="1">
      <alignment vertical="top" wrapText="1"/>
    </xf>
    <xf numFmtId="0" fontId="29" fillId="3" borderId="15" xfId="0" applyFont="1" applyFill="1" applyBorder="1" applyAlignment="1">
      <alignment vertical="top" wrapText="1"/>
    </xf>
    <xf numFmtId="0" fontId="16" fillId="3" borderId="10" xfId="0" applyFont="1" applyFill="1" applyBorder="1" applyAlignment="1">
      <alignment vertical="top" wrapText="1"/>
    </xf>
    <xf numFmtId="0" fontId="16" fillId="3" borderId="15" xfId="0" applyFont="1" applyFill="1" applyBorder="1" applyAlignment="1">
      <alignment vertical="top" wrapText="1"/>
    </xf>
    <xf numFmtId="0" fontId="14" fillId="3" borderId="15" xfId="0" applyFont="1" applyFill="1" applyBorder="1" applyAlignment="1">
      <alignment vertical="top" wrapText="1"/>
    </xf>
    <xf numFmtId="0" fontId="14" fillId="3" borderId="15" xfId="0" applyFont="1" applyFill="1" applyBorder="1" applyAlignment="1">
      <alignment horizontal="center" vertical="top" wrapText="1"/>
    </xf>
    <xf numFmtId="164" fontId="14" fillId="3" borderId="15" xfId="0" applyNumberFormat="1" applyFont="1" applyFill="1" applyBorder="1" applyAlignment="1">
      <alignment horizontal="right" vertical="top" wrapText="1"/>
    </xf>
    <xf numFmtId="0" fontId="9" fillId="0" borderId="5" xfId="0" applyFont="1" applyFill="1" applyBorder="1" applyAlignment="1">
      <alignment horizontal="center" vertical="center"/>
    </xf>
    <xf numFmtId="0" fontId="3" fillId="0" borderId="5" xfId="0" applyNumberFormat="1" applyFont="1" applyFill="1" applyBorder="1" applyAlignment="1">
      <alignment horizontal="center" vertical="center" wrapText="1"/>
    </xf>
    <xf numFmtId="44" fontId="7"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right" vertical="center" wrapText="1"/>
    </xf>
    <xf numFmtId="164" fontId="3" fillId="0" borderId="5" xfId="20" applyNumberFormat="1" applyFont="1" applyFill="1" applyBorder="1" applyAlignment="1">
      <alignment horizontal="right" vertical="center"/>
    </xf>
    <xf numFmtId="0" fontId="7" fillId="0" borderId="5" xfId="0" applyFont="1" applyFill="1" applyBorder="1" applyAlignment="1">
      <alignment horizontal="center" vertical="center" wrapText="1"/>
    </xf>
    <xf numFmtId="0" fontId="35" fillId="0" borderId="5" xfId="0" applyFont="1" applyFill="1" applyBorder="1" applyAlignment="1">
      <alignment horizontal="right" vertical="center"/>
    </xf>
    <xf numFmtId="0" fontId="4" fillId="0" borderId="5" xfId="0" applyFont="1" applyFill="1" applyBorder="1" applyAlignment="1">
      <alignment horizontal="right" vertical="center"/>
    </xf>
    <xf numFmtId="0" fontId="4" fillId="0" borderId="5" xfId="0" applyNumberFormat="1" applyFont="1" applyFill="1" applyBorder="1" applyAlignment="1">
      <alignment horizontal="right" vertical="center" wrapText="1"/>
    </xf>
    <xf numFmtId="164" fontId="4" fillId="0" borderId="5" xfId="20" applyNumberFormat="1" applyFont="1" applyFill="1" applyBorder="1" applyAlignment="1">
      <alignment horizontal="right" vertical="center"/>
    </xf>
    <xf numFmtId="164" fontId="4" fillId="0" borderId="5" xfId="0" applyNumberFormat="1" applyFont="1" applyFill="1" applyBorder="1" applyAlignment="1">
      <alignment horizontal="right" vertical="center"/>
    </xf>
    <xf numFmtId="0" fontId="4" fillId="0" borderId="5" xfId="0" applyFont="1" applyFill="1" applyBorder="1" applyAlignment="1">
      <alignment horizontal="right" vertical="center" wrapText="1"/>
    </xf>
    <xf numFmtId="0" fontId="31" fillId="0" borderId="11" xfId="0" applyFont="1" applyBorder="1" applyAlignment="1">
      <alignment horizontal="center" vertical="top" wrapText="1"/>
    </xf>
    <xf numFmtId="0" fontId="31" fillId="3" borderId="10" xfId="0" applyFont="1" applyFill="1" applyBorder="1" applyAlignment="1">
      <alignment vertical="top" wrapText="1"/>
    </xf>
    <xf numFmtId="0" fontId="31" fillId="3" borderId="15" xfId="0" applyFont="1" applyFill="1" applyBorder="1" applyAlignment="1">
      <alignment vertical="top" wrapText="1"/>
    </xf>
    <xf numFmtId="0" fontId="31" fillId="3" borderId="15" xfId="0" applyFont="1" applyFill="1" applyBorder="1" applyAlignment="1">
      <alignment horizontal="center" vertical="top" wrapText="1"/>
    </xf>
    <xf numFmtId="164" fontId="31" fillId="3" borderId="15" xfId="0" applyNumberFormat="1" applyFont="1" applyFill="1" applyBorder="1" applyAlignment="1">
      <alignment horizontal="right" vertical="top" wrapText="1"/>
    </xf>
    <xf numFmtId="0" fontId="34" fillId="3" borderId="15" xfId="0" applyFont="1" applyFill="1" applyBorder="1" applyAlignment="1">
      <alignment vertical="top" wrapText="1"/>
    </xf>
    <xf numFmtId="0" fontId="31" fillId="0" borderId="5" xfId="0" applyFont="1" applyFill="1" applyBorder="1" applyAlignment="1">
      <alignment vertical="top" wrapText="1"/>
    </xf>
    <xf numFmtId="0" fontId="31" fillId="0" borderId="5" xfId="0" applyFont="1" applyFill="1" applyBorder="1" applyAlignment="1">
      <alignment horizontal="center" vertical="top" wrapText="1"/>
    </xf>
    <xf numFmtId="164" fontId="31" fillId="0" borderId="5" xfId="0" applyNumberFormat="1" applyFont="1" applyFill="1" applyBorder="1" applyAlignment="1">
      <alignment horizontal="right" vertical="top" wrapText="1"/>
    </xf>
    <xf numFmtId="0" fontId="9" fillId="3" borderId="0" xfId="0" applyFont="1" applyFill="1" applyBorder="1" applyAlignment="1">
      <alignment horizontal="center" vertical="center"/>
    </xf>
    <xf numFmtId="0" fontId="3" fillId="3" borderId="0" xfId="0" applyNumberFormat="1" applyFont="1" applyFill="1" applyBorder="1" applyAlignment="1">
      <alignment horizontal="center" vertical="center" wrapText="1"/>
    </xf>
    <xf numFmtId="164" fontId="3" fillId="3" borderId="0" xfId="20" applyNumberFormat="1" applyFont="1" applyFill="1" applyBorder="1" applyAlignment="1">
      <alignment horizontal="right" vertical="center"/>
    </xf>
    <xf numFmtId="44" fontId="4" fillId="3" borderId="0" xfId="0" applyNumberFormat="1" applyFont="1" applyFill="1" applyBorder="1" applyAlignment="1">
      <alignment horizontal="center" vertical="center"/>
    </xf>
    <xf numFmtId="0" fontId="3" fillId="3" borderId="0" xfId="0" applyFont="1" applyFill="1" applyBorder="1" applyAlignment="1">
      <alignment horizontal="center" vertical="center" wrapText="1"/>
    </xf>
    <xf numFmtId="44" fontId="4" fillId="0" borderId="5" xfId="0" applyNumberFormat="1" applyFont="1" applyFill="1" applyBorder="1" applyAlignment="1">
      <alignment horizontal="center" vertical="center"/>
    </xf>
    <xf numFmtId="0" fontId="4" fillId="3" borderId="0" xfId="0" applyFont="1" applyFill="1" applyBorder="1" applyAlignment="1">
      <alignment horizontal="left" vertical="center"/>
    </xf>
    <xf numFmtId="0" fontId="31" fillId="0" borderId="8" xfId="0" applyFont="1" applyBorder="1" applyAlignment="1">
      <alignment horizontal="center" vertical="top" wrapText="1"/>
    </xf>
    <xf numFmtId="44" fontId="30" fillId="0" borderId="8" xfId="0" applyNumberFormat="1" applyFont="1" applyBorder="1" applyAlignment="1">
      <alignment horizontal="center" vertical="center" wrapText="1"/>
    </xf>
    <xf numFmtId="0" fontId="30" fillId="3" borderId="15" xfId="0" applyFont="1" applyFill="1" applyBorder="1" applyAlignment="1">
      <alignment wrapText="1"/>
    </xf>
    <xf numFmtId="0" fontId="31" fillId="3" borderId="7" xfId="0" applyFont="1" applyFill="1" applyBorder="1" applyAlignment="1">
      <alignment vertical="top" wrapText="1"/>
    </xf>
    <xf numFmtId="0" fontId="31" fillId="0" borderId="8" xfId="0" applyNumberFormat="1" applyFont="1" applyBorder="1" applyAlignment="1">
      <alignment vertical="center" wrapText="1"/>
    </xf>
    <xf numFmtId="0" fontId="31" fillId="0" borderId="8" xfId="0" applyNumberFormat="1" applyFont="1" applyBorder="1" applyAlignment="1">
      <alignment horizontal="center" vertical="center" wrapText="1"/>
    </xf>
    <xf numFmtId="0" fontId="30" fillId="0" borderId="8" xfId="0" applyNumberFormat="1" applyFont="1" applyBorder="1" applyAlignment="1">
      <alignment horizontal="center" vertical="center" wrapText="1"/>
    </xf>
    <xf numFmtId="164" fontId="31" fillId="0" borderId="8" xfId="0" applyNumberFormat="1" applyFont="1" applyBorder="1" applyAlignment="1">
      <alignment horizontal="right" vertical="center" wrapText="1"/>
    </xf>
    <xf numFmtId="0" fontId="23" fillId="3" borderId="10" xfId="0" applyFont="1" applyFill="1" applyBorder="1" applyAlignment="1">
      <alignment vertical="top" wrapText="1"/>
    </xf>
    <xf numFmtId="0" fontId="36" fillId="3" borderId="15" xfId="0" applyFont="1" applyFill="1" applyBorder="1" applyAlignment="1">
      <alignment vertical="top" wrapText="1"/>
    </xf>
    <xf numFmtId="0" fontId="23" fillId="3" borderId="15" xfId="0" applyFont="1" applyFill="1" applyBorder="1" applyAlignment="1">
      <alignment vertical="top" wrapText="1"/>
    </xf>
    <xf numFmtId="0" fontId="23" fillId="3" borderId="15" xfId="0" applyFont="1" applyFill="1" applyBorder="1" applyAlignment="1">
      <alignment horizontal="center" vertical="top" wrapText="1"/>
    </xf>
    <xf numFmtId="164" fontId="23" fillId="3" borderId="15" xfId="0" applyNumberFormat="1" applyFont="1" applyFill="1" applyBorder="1" applyAlignment="1">
      <alignment horizontal="right" vertical="top" wrapText="1"/>
    </xf>
    <xf numFmtId="0" fontId="3" fillId="3" borderId="15" xfId="0" applyFont="1" applyFill="1" applyBorder="1" applyAlignment="1">
      <alignment wrapText="1"/>
    </xf>
    <xf numFmtId="0" fontId="9"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NumberFormat="1" applyFont="1" applyBorder="1" applyAlignment="1">
      <alignment horizontal="center" vertical="center" wrapText="1"/>
    </xf>
    <xf numFmtId="44" fontId="3" fillId="0" borderId="5" xfId="20" applyNumberFormat="1" applyFont="1" applyBorder="1" applyAlignment="1">
      <alignment horizontal="center" vertical="center"/>
    </xf>
    <xf numFmtId="44" fontId="4" fillId="0" borderId="5" xfId="0" applyNumberFormat="1" applyFont="1" applyBorder="1" applyAlignment="1">
      <alignment horizontal="center" vertical="center"/>
    </xf>
    <xf numFmtId="44" fontId="3" fillId="0" borderId="5" xfId="20" applyNumberFormat="1" applyFont="1" applyBorder="1" applyAlignment="1">
      <alignment horizontal="right" vertical="center"/>
    </xf>
    <xf numFmtId="44" fontId="4" fillId="0" borderId="5" xfId="20" applyNumberFormat="1" applyFont="1" applyBorder="1" applyAlignment="1">
      <alignment horizontal="right" vertical="center"/>
    </xf>
    <xf numFmtId="0" fontId="0" fillId="0" borderId="5" xfId="0" applyBorder="1" applyAlignment="1">
      <alignment wrapText="1"/>
    </xf>
    <xf numFmtId="0" fontId="0" fillId="0" borderId="0" xfId="0" applyAlignment="1">
      <alignment wrapText="1"/>
    </xf>
    <xf numFmtId="0" fontId="34" fillId="3" borderId="15" xfId="0" applyFont="1" applyFill="1" applyBorder="1" applyAlignment="1">
      <alignment vertical="top"/>
    </xf>
    <xf numFmtId="0" fontId="31" fillId="3" borderId="15" xfId="0" applyFont="1" applyFill="1" applyBorder="1" applyAlignment="1">
      <alignment vertical="top"/>
    </xf>
    <xf numFmtId="44" fontId="30" fillId="0" borderId="5" xfId="0" applyNumberFormat="1" applyFont="1" applyFill="1" applyBorder="1" applyAlignment="1">
      <alignment horizontal="center" vertical="center" wrapText="1"/>
    </xf>
    <xf numFmtId="164" fontId="34" fillId="0" borderId="5" xfId="0" applyNumberFormat="1" applyFont="1" applyFill="1" applyBorder="1" applyAlignment="1">
      <alignment horizontal="right" vertical="top" wrapText="1"/>
    </xf>
    <xf numFmtId="0" fontId="31" fillId="0" borderId="5" xfId="0" applyNumberFormat="1" applyFont="1" applyBorder="1" applyAlignment="1">
      <alignment vertical="center" wrapText="1"/>
    </xf>
    <xf numFmtId="0" fontId="31" fillId="0" borderId="5"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164" fontId="34" fillId="0" borderId="5" xfId="0" applyNumberFormat="1" applyFont="1" applyBorder="1" applyAlignment="1">
      <alignment horizontal="right" vertical="center" wrapText="1"/>
    </xf>
    <xf numFmtId="164" fontId="34" fillId="0" borderId="5" xfId="0" applyNumberFormat="1" applyFont="1" applyBorder="1" applyAlignment="1">
      <alignment vertical="center" wrapText="1"/>
    </xf>
    <xf numFmtId="164" fontId="29" fillId="0" borderId="5" xfId="0" applyNumberFormat="1" applyFont="1" applyBorder="1" applyAlignment="1">
      <alignment wrapText="1"/>
    </xf>
    <xf numFmtId="0" fontId="36" fillId="3" borderId="15" xfId="0" applyFont="1" applyFill="1" applyBorder="1" applyAlignment="1">
      <alignment vertical="top"/>
    </xf>
    <xf numFmtId="0" fontId="23" fillId="3" borderId="15" xfId="0" applyFont="1" applyFill="1" applyBorder="1" applyAlignment="1">
      <alignment vertical="top"/>
    </xf>
    <xf numFmtId="0" fontId="3" fillId="3" borderId="15" xfId="0" applyFont="1" applyFill="1" applyBorder="1" applyAlignment="1">
      <alignment vertical="top" wrapText="1"/>
    </xf>
    <xf numFmtId="0" fontId="36" fillId="3" borderId="10" xfId="0" applyFont="1" applyFill="1" applyBorder="1" applyAlignment="1">
      <alignment vertical="top"/>
    </xf>
    <xf numFmtId="0" fontId="3" fillId="3" borderId="7" xfId="0" applyFont="1" applyFill="1" applyBorder="1" applyAlignment="1">
      <alignment horizontal="center" vertical="center" wrapText="1"/>
    </xf>
    <xf numFmtId="0" fontId="7" fillId="0" borderId="5" xfId="0" applyFont="1" applyBorder="1" applyAlignment="1">
      <alignment horizontal="center" vertical="center" wrapText="1"/>
    </xf>
    <xf numFmtId="44" fontId="3" fillId="0" borderId="0" xfId="0" applyNumberFormat="1" applyFont="1" applyFill="1" applyBorder="1" applyAlignment="1">
      <alignment horizontal="center" vertical="center" wrapText="1"/>
    </xf>
    <xf numFmtId="0" fontId="23" fillId="3" borderId="7" xfId="0" applyFont="1" applyFill="1" applyBorder="1" applyAlignment="1">
      <alignment horizontal="center" vertical="top" wrapText="1"/>
    </xf>
    <xf numFmtId="44" fontId="4" fillId="0" borderId="5" xfId="0" applyNumberFormat="1" applyFont="1" applyBorder="1" applyAlignment="1">
      <alignment horizontal="right" vertical="center"/>
    </xf>
    <xf numFmtId="164" fontId="31" fillId="3" borderId="15" xfId="0" applyNumberFormat="1" applyFont="1" applyFill="1" applyBorder="1" applyAlignment="1">
      <alignment horizontal="right" vertical="top"/>
    </xf>
    <xf numFmtId="44" fontId="30" fillId="3" borderId="7" xfId="0" applyNumberFormat="1" applyFont="1" applyFill="1" applyBorder="1" applyAlignment="1">
      <alignment horizontal="center" vertical="center"/>
    </xf>
    <xf numFmtId="0" fontId="34" fillId="3" borderId="10" xfId="0" applyFont="1" applyFill="1" applyBorder="1" applyAlignment="1">
      <alignment vertical="top"/>
    </xf>
    <xf numFmtId="0" fontId="34" fillId="3" borderId="15" xfId="0" applyFont="1" applyFill="1" applyBorder="1" applyAlignment="1">
      <alignment horizontal="center" vertical="top"/>
    </xf>
    <xf numFmtId="44" fontId="30" fillId="0" borderId="5" xfId="0" applyNumberFormat="1" applyFont="1" applyFill="1" applyBorder="1" applyAlignment="1">
      <alignment horizontal="center" vertical="center"/>
    </xf>
    <xf numFmtId="0" fontId="35" fillId="3" borderId="10" xfId="0" applyFont="1" applyFill="1" applyBorder="1" applyAlignment="1">
      <alignment horizontal="center" vertical="center"/>
    </xf>
    <xf numFmtId="0" fontId="4" fillId="3" borderId="15" xfId="0" applyFont="1" applyFill="1" applyBorder="1" applyAlignment="1">
      <alignment horizontal="left" vertical="center"/>
    </xf>
    <xf numFmtId="0" fontId="4" fillId="3" borderId="15" xfId="0" applyNumberFormat="1" applyFont="1" applyFill="1" applyBorder="1" applyAlignment="1">
      <alignment horizontal="center" vertical="center" wrapText="1"/>
    </xf>
    <xf numFmtId="44" fontId="4" fillId="3" borderId="15" xfId="20" applyNumberFormat="1" applyFont="1" applyFill="1" applyBorder="1" applyAlignment="1">
      <alignment horizontal="center" vertical="center"/>
    </xf>
    <xf numFmtId="44" fontId="4" fillId="3" borderId="15" xfId="0" applyNumberFormat="1" applyFont="1" applyFill="1" applyBorder="1" applyAlignment="1">
      <alignment horizontal="center" vertical="center"/>
    </xf>
    <xf numFmtId="0" fontId="4" fillId="3" borderId="7" xfId="0" applyFont="1" applyFill="1" applyBorder="1" applyAlignment="1">
      <alignment horizontal="center" vertical="center" wrapText="1"/>
    </xf>
    <xf numFmtId="0" fontId="30" fillId="0" borderId="11" xfId="0" applyNumberFormat="1" applyFont="1" applyBorder="1" applyAlignment="1">
      <alignment horizontal="center" vertical="center" wrapText="1"/>
    </xf>
    <xf numFmtId="0" fontId="6" fillId="3" borderId="15" xfId="0" applyFont="1" applyFill="1" applyBorder="1" applyAlignment="1">
      <alignment horizontal="left"/>
    </xf>
    <xf numFmtId="0" fontId="6" fillId="3" borderId="7" xfId="0" applyFont="1" applyFill="1" applyBorder="1" applyAlignment="1">
      <alignment horizontal="left"/>
    </xf>
    <xf numFmtId="0" fontId="5" fillId="0" borderId="0" xfId="0" applyFont="1" applyAlignment="1">
      <alignment horizontal="center" wrapText="1"/>
    </xf>
    <xf numFmtId="49" fontId="5" fillId="0" borderId="0" xfId="0" applyNumberFormat="1" applyFont="1" applyAlignment="1">
      <alignment horizontal="center" wrapText="1"/>
    </xf>
    <xf numFmtId="0" fontId="5" fillId="0" borderId="5" xfId="0" applyFont="1" applyBorder="1" applyAlignment="1">
      <alignment horizontal="center"/>
    </xf>
    <xf numFmtId="49" fontId="5" fillId="0" borderId="5" xfId="0" applyNumberFormat="1" applyFont="1" applyBorder="1" applyAlignment="1">
      <alignment horizontal="center"/>
    </xf>
    <xf numFmtId="0" fontId="5" fillId="0" borderId="5" xfId="0" applyFont="1" applyBorder="1" applyAlignment="1">
      <alignment horizontal="center" wrapText="1"/>
    </xf>
    <xf numFmtId="49" fontId="5" fillId="0" borderId="5" xfId="0" applyNumberFormat="1" applyFont="1" applyBorder="1" applyAlignment="1">
      <alignment horizontal="center" wrapText="1"/>
    </xf>
    <xf numFmtId="0" fontId="32" fillId="3" borderId="5" xfId="0" applyFont="1" applyFill="1" applyBorder="1" applyAlignment="1">
      <alignment wrapText="1"/>
    </xf>
    <xf numFmtId="0" fontId="32" fillId="2" borderId="6" xfId="0" applyFont="1" applyFill="1" applyBorder="1" applyAlignment="1">
      <alignment wrapText="1"/>
    </xf>
    <xf numFmtId="0" fontId="32" fillId="2" borderId="11" xfId="0" applyFont="1" applyFill="1" applyBorder="1" applyAlignment="1">
      <alignment wrapText="1"/>
    </xf>
    <xf numFmtId="0" fontId="32" fillId="0" borderId="5" xfId="0" applyFont="1" applyBorder="1" applyAlignment="1">
      <alignment wrapText="1"/>
    </xf>
    <xf numFmtId="0" fontId="37" fillId="0" borderId="5" xfId="0" applyFont="1" applyFill="1" applyBorder="1" applyAlignment="1">
      <alignment horizontal="center" wrapText="1"/>
    </xf>
    <xf numFmtId="0" fontId="37" fillId="0" borderId="5" xfId="0" applyFont="1" applyFill="1" applyBorder="1" applyAlignment="1">
      <alignment horizontal="center" vertical="center" wrapText="1"/>
    </xf>
    <xf numFmtId="0" fontId="37" fillId="0" borderId="5" xfId="0" applyFont="1" applyBorder="1" applyAlignment="1">
      <alignment wrapText="1"/>
    </xf>
    <xf numFmtId="0" fontId="31" fillId="0" borderId="11" xfId="0" applyFont="1" applyBorder="1" applyAlignment="1">
      <alignment vertical="center" wrapText="1"/>
    </xf>
    <xf numFmtId="0" fontId="31" fillId="0" borderId="11" xfId="0" applyFont="1" applyBorder="1" applyAlignment="1">
      <alignment horizontal="center" vertical="center" wrapText="1"/>
    </xf>
    <xf numFmtId="164" fontId="31" fillId="0" borderId="11" xfId="0" applyNumberFormat="1" applyFont="1" applyFill="1" applyBorder="1" applyAlignment="1">
      <alignment horizontal="right" vertical="center" wrapText="1"/>
    </xf>
    <xf numFmtId="0" fontId="31" fillId="0" borderId="6" xfId="0" applyFont="1" applyBorder="1" applyAlignment="1">
      <alignment vertical="center" wrapText="1"/>
    </xf>
    <xf numFmtId="0" fontId="31" fillId="0" borderId="6" xfId="0" applyFont="1" applyBorder="1" applyAlignment="1">
      <alignment horizontal="center" vertical="center" wrapText="1"/>
    </xf>
    <xf numFmtId="164" fontId="31" fillId="0" borderId="6" xfId="0" applyNumberFormat="1" applyFont="1" applyFill="1" applyBorder="1" applyAlignment="1">
      <alignment horizontal="right" vertical="center" wrapText="1"/>
    </xf>
    <xf numFmtId="0" fontId="30" fillId="0" borderId="6" xfId="0" applyFont="1" applyBorder="1" applyAlignment="1">
      <alignment vertical="center" wrapText="1"/>
    </xf>
    <xf numFmtId="0" fontId="31" fillId="0" borderId="5" xfId="0" applyFont="1" applyBorder="1" applyAlignment="1">
      <alignment vertical="center" wrapText="1"/>
    </xf>
    <xf numFmtId="0" fontId="31" fillId="0" borderId="5" xfId="0" applyFont="1" applyBorder="1" applyAlignment="1">
      <alignment horizontal="center" vertical="center" wrapText="1"/>
    </xf>
    <xf numFmtId="164" fontId="34" fillId="0" borderId="5" xfId="0" applyNumberFormat="1" applyFont="1" applyFill="1" applyBorder="1" applyAlignment="1">
      <alignment horizontal="right" vertical="center" wrapText="1"/>
    </xf>
    <xf numFmtId="164" fontId="29" fillId="0" borderId="5" xfId="0" applyNumberFormat="1" applyFont="1" applyBorder="1" applyAlignment="1">
      <alignment vertical="center" wrapText="1"/>
    </xf>
    <xf numFmtId="0" fontId="32" fillId="0" borderId="5" xfId="0" applyFont="1" applyBorder="1" applyAlignment="1">
      <alignment vertical="center" wrapText="1"/>
    </xf>
    <xf numFmtId="0" fontId="31" fillId="3" borderId="10" xfId="0" applyFont="1" applyFill="1" applyBorder="1" applyAlignment="1">
      <alignment vertical="center" wrapText="1"/>
    </xf>
    <xf numFmtId="0" fontId="34" fillId="3" borderId="15" xfId="0" applyFont="1" applyFill="1" applyBorder="1" applyAlignment="1">
      <alignment vertical="center"/>
    </xf>
    <xf numFmtId="0" fontId="31" fillId="3" borderId="15" xfId="0" applyFont="1" applyFill="1" applyBorder="1" applyAlignment="1">
      <alignment vertical="center"/>
    </xf>
    <xf numFmtId="0" fontId="31" fillId="3" borderId="15" xfId="0" applyFont="1" applyFill="1" applyBorder="1" applyAlignment="1">
      <alignment horizontal="center" vertical="center" wrapText="1"/>
    </xf>
    <xf numFmtId="164" fontId="31" fillId="3" borderId="15" xfId="0" applyNumberFormat="1" applyFont="1" applyFill="1" applyBorder="1" applyAlignment="1">
      <alignment horizontal="right" vertical="center" wrapText="1"/>
    </xf>
    <xf numFmtId="0" fontId="30" fillId="3" borderId="15" xfId="0" applyFont="1" applyFill="1" applyBorder="1" applyAlignment="1">
      <alignment vertical="center" wrapText="1"/>
    </xf>
    <xf numFmtId="0" fontId="32" fillId="3" borderId="5" xfId="0" applyFont="1" applyFill="1" applyBorder="1" applyAlignment="1">
      <alignment vertical="center" wrapText="1"/>
    </xf>
    <xf numFmtId="0" fontId="31" fillId="0" borderId="5" xfId="0" applyFont="1" applyFill="1" applyBorder="1" applyAlignment="1">
      <alignment vertical="center" wrapText="1"/>
    </xf>
    <xf numFmtId="0" fontId="31" fillId="0" borderId="5" xfId="0" applyFont="1" applyFill="1" applyBorder="1" applyAlignment="1">
      <alignment horizontal="center" vertical="center" wrapText="1"/>
    </xf>
    <xf numFmtId="164" fontId="31" fillId="0" borderId="5" xfId="0" applyNumberFormat="1" applyFont="1" applyFill="1" applyBorder="1" applyAlignment="1">
      <alignment horizontal="right" vertical="center" wrapText="1"/>
    </xf>
    <xf numFmtId="164" fontId="29" fillId="0" borderId="5" xfId="0" applyNumberFormat="1" applyFont="1" applyFill="1" applyBorder="1" applyAlignment="1">
      <alignment vertical="center" wrapText="1"/>
    </xf>
    <xf numFmtId="0" fontId="34" fillId="3" borderId="15" xfId="0" applyFont="1" applyFill="1" applyBorder="1" applyAlignment="1">
      <alignment vertical="center" wrapText="1"/>
    </xf>
    <xf numFmtId="0" fontId="31" fillId="3" borderId="15" xfId="0" applyFont="1" applyFill="1" applyBorder="1" applyAlignment="1">
      <alignment vertical="center" wrapText="1"/>
    </xf>
    <xf numFmtId="0" fontId="31" fillId="0" borderId="8" xfId="0" applyFont="1" applyBorder="1" applyAlignment="1">
      <alignment vertical="center" wrapText="1"/>
    </xf>
    <xf numFmtId="0" fontId="31" fillId="0" borderId="8" xfId="0" applyFont="1" applyBorder="1" applyAlignment="1">
      <alignment horizontal="center" vertical="center" wrapText="1"/>
    </xf>
    <xf numFmtId="164" fontId="31" fillId="0" borderId="11" xfId="0" applyNumberFormat="1" applyFont="1" applyBorder="1" applyAlignment="1">
      <alignment horizontal="right" vertical="center" wrapText="1"/>
    </xf>
    <xf numFmtId="164" fontId="31" fillId="0" borderId="5" xfId="0" applyNumberFormat="1" applyFont="1" applyBorder="1" applyAlignment="1">
      <alignment horizontal="right" vertical="center" wrapText="1"/>
    </xf>
    <xf numFmtId="0" fontId="34" fillId="0" borderId="5" xfId="0" applyFont="1" applyBorder="1" applyAlignment="1">
      <alignment horizontal="right" vertical="center" wrapText="1"/>
    </xf>
    <xf numFmtId="0" fontId="33" fillId="0" borderId="5" xfId="0" applyFont="1" applyBorder="1" applyAlignment="1">
      <alignment vertical="center" wrapText="1"/>
    </xf>
    <xf numFmtId="0" fontId="33" fillId="0" borderId="5" xfId="0" applyFont="1" applyBorder="1" applyAlignment="1">
      <alignment horizontal="center" vertical="center" wrapText="1"/>
    </xf>
    <xf numFmtId="164" fontId="33" fillId="0" borderId="5" xfId="0" applyNumberFormat="1" applyFont="1" applyBorder="1" applyAlignment="1">
      <alignment vertical="center" wrapText="1"/>
    </xf>
    <xf numFmtId="0" fontId="31" fillId="0" borderId="11" xfId="0" applyFont="1" applyFill="1" applyBorder="1" applyAlignment="1">
      <alignment vertical="center" wrapText="1"/>
    </xf>
    <xf numFmtId="0" fontId="31" fillId="0" borderId="11" xfId="0" applyFont="1" applyFill="1" applyBorder="1" applyAlignment="1">
      <alignment horizontal="center" vertical="center" wrapText="1"/>
    </xf>
    <xf numFmtId="0" fontId="31" fillId="0" borderId="6" xfId="0" applyFont="1" applyFill="1" applyBorder="1" applyAlignment="1">
      <alignment vertical="center" wrapText="1"/>
    </xf>
    <xf numFmtId="0" fontId="31" fillId="0" borderId="6" xfId="0" applyFont="1" applyFill="1" applyBorder="1" applyAlignment="1">
      <alignment horizontal="center" vertical="center" wrapText="1"/>
    </xf>
    <xf numFmtId="0" fontId="34" fillId="3" borderId="10" xfId="0" applyFont="1" applyFill="1" applyBorder="1" applyAlignment="1">
      <alignment vertical="center"/>
    </xf>
    <xf numFmtId="0" fontId="34" fillId="3" borderId="15" xfId="0" applyFont="1" applyFill="1" applyBorder="1" applyAlignment="1">
      <alignment horizontal="center" vertical="center"/>
    </xf>
    <xf numFmtId="164" fontId="31" fillId="3" borderId="15" xfId="0" applyNumberFormat="1" applyFont="1" applyFill="1" applyBorder="1" applyAlignment="1">
      <alignment horizontal="right" vertical="center"/>
    </xf>
    <xf numFmtId="0" fontId="34" fillId="0" borderId="5" xfId="0" applyFont="1" applyFill="1" applyBorder="1" applyAlignment="1">
      <alignment vertical="center"/>
    </xf>
    <xf numFmtId="0" fontId="31" fillId="0" borderId="5" xfId="0" applyFont="1" applyFill="1" applyBorder="1" applyAlignment="1">
      <alignment vertical="center"/>
    </xf>
    <xf numFmtId="0" fontId="34" fillId="0" borderId="5" xfId="0" applyFont="1" applyFill="1" applyBorder="1" applyAlignment="1">
      <alignment horizontal="center" vertical="center"/>
    </xf>
    <xf numFmtId="164" fontId="31" fillId="0" borderId="5" xfId="0" applyNumberFormat="1" applyFont="1" applyFill="1" applyBorder="1" applyAlignment="1">
      <alignment horizontal="right" vertical="center"/>
    </xf>
    <xf numFmtId="164" fontId="34" fillId="0" borderId="5" xfId="0" applyNumberFormat="1" applyFont="1" applyFill="1" applyBorder="1" applyAlignment="1">
      <alignment horizontal="right" vertical="center"/>
    </xf>
    <xf numFmtId="164" fontId="34" fillId="0" borderId="5" xfId="0" applyNumberFormat="1" applyFont="1" applyFill="1" applyBorder="1" applyAlignment="1">
      <alignment vertical="center"/>
    </xf>
    <xf numFmtId="0" fontId="11" fillId="0" borderId="5" xfId="0" applyFont="1" applyFill="1" applyBorder="1" applyAlignment="1">
      <alignment horizontal="center" vertical="center"/>
    </xf>
    <xf numFmtId="0" fontId="14" fillId="0" borderId="5" xfId="0" applyFont="1" applyFill="1" applyBorder="1" applyAlignment="1">
      <alignment vertical="center" wrapText="1"/>
    </xf>
    <xf numFmtId="2" fontId="4" fillId="0" borderId="5" xfId="0" applyNumberFormat="1" applyFont="1" applyFill="1" applyBorder="1" applyAlignment="1">
      <alignment horizontal="right" vertical="center" wrapText="1"/>
    </xf>
    <xf numFmtId="164" fontId="4" fillId="0" borderId="5" xfId="0" applyNumberFormat="1" applyFont="1" applyFill="1" applyBorder="1" applyAlignment="1">
      <alignment/>
    </xf>
    <xf numFmtId="164" fontId="3" fillId="0" borderId="0" xfId="20" applyNumberFormat="1" applyFont="1" applyBorder="1" applyAlignment="1">
      <alignment horizontal="right" vertical="center"/>
    </xf>
    <xf numFmtId="164" fontId="3" fillId="0" borderId="5" xfId="0" applyNumberFormat="1" applyFont="1" applyFill="1" applyBorder="1" applyAlignment="1">
      <alignment vertical="center" wrapText="1"/>
    </xf>
    <xf numFmtId="164" fontId="3" fillId="0" borderId="6" xfId="0" applyNumberFormat="1" applyFont="1" applyFill="1" applyBorder="1" applyAlignment="1">
      <alignment horizontal="right" vertical="center"/>
    </xf>
    <xf numFmtId="44" fontId="30" fillId="0" borderId="3" xfId="0" applyNumberFormat="1" applyFont="1" applyBorder="1" applyAlignment="1">
      <alignment horizontal="center" vertical="center" wrapText="1"/>
    </xf>
    <xf numFmtId="0" fontId="31" fillId="0" borderId="8" xfId="0" applyNumberFormat="1" applyFont="1" applyBorder="1" applyAlignment="1">
      <alignment horizontal="right" vertical="center" wrapText="1"/>
    </xf>
    <xf numFmtId="0" fontId="30" fillId="0" borderId="11" xfId="0" applyFont="1" applyBorder="1" applyAlignment="1">
      <alignment horizontal="center" vertical="center" wrapText="1"/>
    </xf>
    <xf numFmtId="0" fontId="30" fillId="0" borderId="5" xfId="0" applyFont="1" applyFill="1" applyBorder="1" applyAlignment="1">
      <alignment horizontal="center" vertical="center" wrapText="1"/>
    </xf>
    <xf numFmtId="164" fontId="31" fillId="0" borderId="16" xfId="0" applyNumberFormat="1" applyFont="1" applyBorder="1" applyAlignment="1">
      <alignment horizontal="right" vertical="top" wrapText="1"/>
    </xf>
    <xf numFmtId="164" fontId="31" fillId="0" borderId="10" xfId="0" applyNumberFormat="1" applyFont="1" applyBorder="1" applyAlignment="1">
      <alignment horizontal="right" vertical="top" wrapText="1"/>
    </xf>
    <xf numFmtId="164" fontId="31" fillId="0" borderId="1" xfId="0" applyNumberFormat="1" applyFont="1" applyFill="1" applyBorder="1" applyAlignment="1">
      <alignment horizontal="right" vertical="top" wrapText="1"/>
    </xf>
    <xf numFmtId="44" fontId="30" fillId="0" borderId="9" xfId="0" applyNumberFormat="1" applyFont="1" applyBorder="1" applyAlignment="1">
      <alignment horizontal="center" vertical="center" wrapText="1"/>
    </xf>
    <xf numFmtId="0" fontId="31" fillId="3" borderId="2" xfId="0" applyFont="1" applyFill="1" applyBorder="1" applyAlignment="1">
      <alignment horizontal="center" vertical="top" wrapText="1"/>
    </xf>
    <xf numFmtId="44" fontId="32" fillId="0" borderId="6" xfId="0" applyNumberFormat="1" applyFont="1" applyBorder="1" applyAlignment="1">
      <alignment horizontal="center" vertical="center" wrapText="1"/>
    </xf>
    <xf numFmtId="164" fontId="31" fillId="0" borderId="16" xfId="0" applyNumberFormat="1" applyFont="1" applyFill="1" applyBorder="1" applyAlignment="1">
      <alignment horizontal="right" vertical="center" wrapText="1"/>
    </xf>
    <xf numFmtId="164" fontId="31" fillId="0" borderId="10" xfId="0" applyNumberFormat="1" applyFont="1" applyFill="1" applyBorder="1" applyAlignment="1">
      <alignment horizontal="right" vertical="center" wrapText="1"/>
    </xf>
    <xf numFmtId="164" fontId="31" fillId="0" borderId="1" xfId="0" applyNumberFormat="1" applyFont="1" applyFill="1" applyBorder="1" applyAlignment="1">
      <alignment horizontal="right" vertical="center" wrapText="1"/>
    </xf>
    <xf numFmtId="44" fontId="30" fillId="0" borderId="7" xfId="0" applyNumberFormat="1" applyFont="1" applyBorder="1" applyAlignment="1">
      <alignment horizontal="center" vertical="center" wrapText="1"/>
    </xf>
    <xf numFmtId="0" fontId="30" fillId="3" borderId="2" xfId="0" applyFont="1" applyFill="1" applyBorder="1" applyAlignment="1">
      <alignment vertical="top" wrapText="1"/>
    </xf>
    <xf numFmtId="164" fontId="34" fillId="0" borderId="11" xfId="0" applyNumberFormat="1" applyFont="1" applyFill="1" applyBorder="1" applyAlignment="1">
      <alignment vertical="center" wrapText="1"/>
    </xf>
    <xf numFmtId="7" fontId="3" fillId="0" borderId="5" xfId="0" applyNumberFormat="1" applyFont="1" applyBorder="1" applyAlignment="1">
      <alignment horizontal="center" vertical="center" wrapText="1"/>
    </xf>
    <xf numFmtId="44" fontId="3" fillId="0" borderId="5" xfId="0" applyNumberFormat="1" applyFont="1" applyBorder="1" applyAlignment="1">
      <alignment horizontal="center" vertical="center" wrapText="1"/>
    </xf>
    <xf numFmtId="0" fontId="30" fillId="0" borderId="5" xfId="0" applyFont="1" applyBorder="1" applyAlignment="1">
      <alignment horizontal="center" wrapText="1"/>
    </xf>
    <xf numFmtId="49" fontId="38" fillId="0" borderId="17" xfId="20" applyNumberFormat="1" applyFont="1" applyFill="1" applyBorder="1" applyAlignment="1">
      <alignment horizontal="center" vertical="center"/>
    </xf>
    <xf numFmtId="44" fontId="38" fillId="0" borderId="18" xfId="0" applyNumberFormat="1" applyFont="1" applyFill="1" applyBorder="1" applyAlignment="1">
      <alignment horizontal="center" vertical="center" wrapText="1"/>
    </xf>
    <xf numFmtId="164" fontId="38" fillId="0" borderId="19" xfId="0" applyNumberFormat="1" applyFont="1" applyFill="1" applyBorder="1" applyAlignment="1">
      <alignment horizontal="center" vertical="center" wrapText="1"/>
    </xf>
    <xf numFmtId="0" fontId="38" fillId="0" borderId="17" xfId="0" applyNumberFormat="1" applyFont="1" applyFill="1" applyBorder="1" applyAlignment="1">
      <alignment horizontal="center" vertical="center" wrapText="1"/>
    </xf>
    <xf numFmtId="0" fontId="30" fillId="0"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164" fontId="29" fillId="0" borderId="5" xfId="0" applyNumberFormat="1" applyFont="1" applyFill="1" applyBorder="1" applyAlignment="1">
      <alignment horizontal="right" vertical="center" wrapText="1"/>
    </xf>
    <xf numFmtId="44" fontId="29" fillId="0" borderId="5" xfId="0" applyNumberFormat="1" applyFont="1" applyBorder="1" applyAlignment="1">
      <alignment horizontal="right" vertical="center" wrapText="1"/>
    </xf>
    <xf numFmtId="0" fontId="39" fillId="0" borderId="5" xfId="0" applyFont="1" applyFill="1" applyBorder="1" applyAlignment="1">
      <alignment horizontal="right" vertical="center" wrapText="1"/>
    </xf>
    <xf numFmtId="164" fontId="29" fillId="0" borderId="0" xfId="0" applyNumberFormat="1" applyFont="1" applyBorder="1" applyAlignment="1">
      <alignment horizontal="center" vertical="center"/>
    </xf>
    <xf numFmtId="44" fontId="3" fillId="0" borderId="5" xfId="0" applyNumberFormat="1" applyFont="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10" fillId="3" borderId="5" xfId="0" applyFont="1" applyFill="1" applyBorder="1" applyAlignment="1">
      <alignment horizontal="center" vertical="center"/>
    </xf>
    <xf numFmtId="164" fontId="10" fillId="3" borderId="5" xfId="0" applyNumberFormat="1" applyFont="1" applyFill="1" applyBorder="1" applyAlignment="1">
      <alignment horizontal="center" vertical="center"/>
    </xf>
    <xf numFmtId="0" fontId="0" fillId="0" borderId="5" xfId="0" applyFill="1" applyBorder="1" applyAlignment="1">
      <alignment horizontal="center" vertical="center"/>
    </xf>
    <xf numFmtId="0" fontId="25" fillId="3" borderId="10" xfId="0" applyFont="1" applyFill="1" applyBorder="1" applyAlignment="1">
      <alignment horizontal="center" vertical="center" wrapText="1"/>
    </xf>
    <xf numFmtId="0" fontId="10" fillId="3" borderId="20" xfId="0" applyFont="1" applyFill="1" applyBorder="1" applyAlignment="1">
      <alignment horizontal="left"/>
    </xf>
    <xf numFmtId="0" fontId="10" fillId="3" borderId="21" xfId="0" applyFont="1" applyFill="1" applyBorder="1" applyAlignment="1">
      <alignment/>
    </xf>
    <xf numFmtId="0" fontId="40" fillId="4" borderId="5" xfId="0" applyFont="1" applyFill="1" applyBorder="1" applyAlignment="1">
      <alignment horizontal="center" vertical="center" wrapText="1"/>
    </xf>
    <xf numFmtId="0" fontId="20" fillId="0" borderId="0" xfId="0" applyFont="1" applyBorder="1" applyAlignment="1">
      <alignment horizontal="right" vertical="top" wrapText="1"/>
    </xf>
    <xf numFmtId="0" fontId="26" fillId="0" borderId="0" xfId="0" applyFont="1" applyBorder="1" applyAlignment="1">
      <alignment horizontal="right" vertical="top" wrapText="1"/>
    </xf>
    <xf numFmtId="0" fontId="26" fillId="4" borderId="0" xfId="0" applyFont="1" applyFill="1" applyBorder="1" applyAlignment="1">
      <alignment horizontal="right" vertical="top" wrapText="1"/>
    </xf>
    <xf numFmtId="0" fontId="10" fillId="0" borderId="5" xfId="0" applyFont="1" applyBorder="1" applyAlignment="1">
      <alignment/>
    </xf>
    <xf numFmtId="0" fontId="10" fillId="0" borderId="5" xfId="0" applyFont="1" applyBorder="1" applyAlignment="1">
      <alignment/>
    </xf>
    <xf numFmtId="0" fontId="30" fillId="0" borderId="5" xfId="0" applyFont="1" applyFill="1" applyBorder="1" applyAlignment="1">
      <alignment horizontal="center" wrapText="1"/>
    </xf>
    <xf numFmtId="164" fontId="0" fillId="0" borderId="5" xfId="0" applyNumberFormat="1" applyFont="1" applyFill="1" applyBorder="1" applyAlignment="1">
      <alignment vertical="center"/>
    </xf>
    <xf numFmtId="164" fontId="4" fillId="0" borderId="5" xfId="0" applyNumberFormat="1" applyFont="1" applyBorder="1" applyAlignment="1">
      <alignment horizontal="left" vertical="center"/>
    </xf>
    <xf numFmtId="164" fontId="4" fillId="0" borderId="5" xfId="0" applyNumberFormat="1" applyFont="1" applyFill="1" applyBorder="1" applyAlignment="1">
      <alignment vertical="center"/>
    </xf>
    <xf numFmtId="164" fontId="23" fillId="0" borderId="5" xfId="0" applyNumberFormat="1" applyFont="1" applyFill="1" applyBorder="1" applyAlignment="1">
      <alignment horizontal="right" vertical="top" wrapText="1"/>
    </xf>
    <xf numFmtId="0" fontId="0" fillId="5" borderId="0" xfId="0" applyFill="1" applyAlignment="1">
      <alignment/>
    </xf>
    <xf numFmtId="0" fontId="3" fillId="0" borderId="11" xfId="0" applyFont="1" applyFill="1" applyBorder="1" applyAlignment="1">
      <alignment horizontal="center" vertical="center"/>
    </xf>
    <xf numFmtId="0" fontId="23" fillId="0" borderId="11" xfId="0" applyFont="1" applyFill="1" applyBorder="1" applyAlignment="1">
      <alignment horizontal="center" vertical="center" wrapText="1"/>
    </xf>
    <xf numFmtId="0" fontId="5" fillId="0" borderId="0" xfId="0" applyFont="1" applyFill="1" applyBorder="1" applyAlignment="1">
      <alignment horizontal="center"/>
    </xf>
    <xf numFmtId="44" fontId="5" fillId="0" borderId="0" xfId="0" applyNumberFormat="1" applyFont="1" applyFill="1" applyAlignment="1">
      <alignment/>
    </xf>
    <xf numFmtId="0" fontId="0" fillId="0" borderId="0" xfId="0" applyFill="1" applyAlignment="1">
      <alignment/>
    </xf>
    <xf numFmtId="0" fontId="23" fillId="0" borderId="5" xfId="0" applyFont="1" applyFill="1" applyBorder="1" applyAlignment="1">
      <alignment horizontal="center" vertical="center" wrapText="1"/>
    </xf>
    <xf numFmtId="0" fontId="5" fillId="0" borderId="0" xfId="0" applyFont="1" applyFill="1" applyAlignment="1">
      <alignment horizontal="center"/>
    </xf>
    <xf numFmtId="0" fontId="16" fillId="6" borderId="10" xfId="0" applyFont="1" applyFill="1" applyBorder="1" applyAlignment="1">
      <alignment horizontal="center" vertical="center"/>
    </xf>
    <xf numFmtId="0" fontId="16" fillId="6" borderId="2" xfId="0" applyNumberFormat="1" applyFont="1" applyFill="1" applyBorder="1" applyAlignment="1">
      <alignment horizontal="center" vertical="center" wrapText="1"/>
    </xf>
    <xf numFmtId="44" fontId="16" fillId="6" borderId="2" xfId="20" applyNumberFormat="1" applyFont="1" applyFill="1" applyBorder="1" applyAlignment="1">
      <alignment horizontal="center" vertical="center" wrapText="1"/>
    </xf>
    <xf numFmtId="44" fontId="16" fillId="6" borderId="2" xfId="0" applyNumberFormat="1" applyFont="1" applyFill="1" applyBorder="1" applyAlignment="1">
      <alignment horizontal="center" vertical="center"/>
    </xf>
    <xf numFmtId="0" fontId="14" fillId="6" borderId="3"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23" fillId="6" borderId="5" xfId="0" applyFont="1" applyFill="1" applyBorder="1" applyAlignment="1">
      <alignment horizontal="center" vertical="top" wrapText="1"/>
    </xf>
    <xf numFmtId="164" fontId="23" fillId="6" borderId="5" xfId="0" applyNumberFormat="1" applyFont="1" applyFill="1" applyBorder="1" applyAlignment="1">
      <alignment horizontal="right" vertical="top" wrapText="1"/>
    </xf>
    <xf numFmtId="0" fontId="24" fillId="6" borderId="5" xfId="0" applyFont="1" applyFill="1" applyBorder="1" applyAlignment="1">
      <alignment horizontal="center" vertical="top" wrapText="1"/>
    </xf>
    <xf numFmtId="0" fontId="7" fillId="6" borderId="5" xfId="0" applyFont="1" applyFill="1" applyBorder="1" applyAlignment="1">
      <alignment horizontal="center" vertical="center" wrapText="1"/>
    </xf>
    <xf numFmtId="0" fontId="36" fillId="6" borderId="5" xfId="0" applyFont="1" applyFill="1" applyBorder="1" applyAlignment="1">
      <alignment vertical="top" wrapText="1"/>
    </xf>
    <xf numFmtId="0" fontId="23" fillId="0" borderId="6" xfId="0" applyFont="1" applyBorder="1" applyAlignment="1">
      <alignment vertical="top" wrapText="1"/>
    </xf>
    <xf numFmtId="0" fontId="23" fillId="0" borderId="11" xfId="0" applyFont="1" applyBorder="1" applyAlignment="1">
      <alignment vertical="top" wrapText="1"/>
    </xf>
    <xf numFmtId="0" fontId="4" fillId="0" borderId="5" xfId="0" applyNumberFormat="1" applyFont="1" applyBorder="1" applyAlignment="1">
      <alignment horizontal="center" vertical="center" wrapText="1"/>
    </xf>
    <xf numFmtId="164" fontId="4" fillId="0" borderId="5" xfId="20" applyNumberFormat="1" applyFont="1" applyBorder="1" applyAlignment="1">
      <alignment horizontal="right" vertical="center"/>
    </xf>
    <xf numFmtId="0" fontId="36" fillId="0" borderId="5" xfId="0" applyFont="1" applyBorder="1" applyAlignment="1">
      <alignment horizontal="center" vertical="top" wrapText="1"/>
    </xf>
    <xf numFmtId="164" fontId="36" fillId="0" borderId="5" xfId="0" applyNumberFormat="1" applyFont="1" applyBorder="1" applyAlignment="1">
      <alignment horizontal="right" vertical="top" wrapText="1"/>
    </xf>
    <xf numFmtId="0" fontId="4" fillId="0" borderId="5" xfId="0" applyNumberFormat="1" applyFont="1" applyFill="1" applyBorder="1" applyAlignment="1">
      <alignment horizontal="center" vertical="center" wrapText="1"/>
    </xf>
    <xf numFmtId="41" fontId="4" fillId="6" borderId="1" xfId="0" applyNumberFormat="1" applyFont="1" applyFill="1" applyBorder="1" applyAlignment="1">
      <alignment horizontal="left" vertical="center"/>
    </xf>
    <xf numFmtId="44" fontId="4" fillId="0" borderId="5" xfId="20" applyNumberFormat="1" applyFont="1" applyBorder="1" applyAlignment="1">
      <alignment horizontal="center" vertical="center"/>
    </xf>
    <xf numFmtId="0" fontId="9" fillId="0" borderId="0" xfId="0" applyFont="1" applyBorder="1" applyAlignment="1">
      <alignment horizontal="center" vertical="center"/>
    </xf>
    <xf numFmtId="44" fontId="4" fillId="0" borderId="0" xfId="20" applyNumberFormat="1" applyFont="1" applyBorder="1" applyAlignment="1">
      <alignment horizontal="right" vertical="center"/>
    </xf>
    <xf numFmtId="44" fontId="4" fillId="0" borderId="0" xfId="0" applyNumberFormat="1" applyFont="1" applyBorder="1" applyAlignment="1">
      <alignment horizontal="right" vertical="center"/>
    </xf>
    <xf numFmtId="41" fontId="4" fillId="6" borderId="10" xfId="0" applyNumberFormat="1" applyFont="1" applyFill="1" applyBorder="1" applyAlignment="1">
      <alignment horizontal="left" vertical="center"/>
    </xf>
    <xf numFmtId="0" fontId="16" fillId="6" borderId="15" xfId="0" applyNumberFormat="1" applyFont="1" applyFill="1" applyBorder="1" applyAlignment="1">
      <alignment horizontal="center" vertical="center" wrapText="1"/>
    </xf>
    <xf numFmtId="44" fontId="16" fillId="6" borderId="15" xfId="20" applyNumberFormat="1" applyFont="1" applyFill="1" applyBorder="1" applyAlignment="1">
      <alignment horizontal="center" vertical="center" wrapText="1"/>
    </xf>
    <xf numFmtId="44" fontId="16" fillId="6" borderId="15" xfId="0" applyNumberFormat="1" applyFont="1" applyFill="1" applyBorder="1" applyAlignment="1">
      <alignment horizontal="center" vertical="center"/>
    </xf>
    <xf numFmtId="0" fontId="14" fillId="6" borderId="7" xfId="0" applyFont="1" applyFill="1" applyBorder="1" applyAlignment="1">
      <alignment horizontal="center" vertical="center" wrapText="1"/>
    </xf>
    <xf numFmtId="44" fontId="5" fillId="0" borderId="5" xfId="20" applyFont="1" applyBorder="1" applyAlignment="1">
      <alignment horizontal="center"/>
    </xf>
    <xf numFmtId="0" fontId="3" fillId="0" borderId="5" xfId="0" applyFont="1" applyBorder="1" applyAlignment="1">
      <alignment horizontal="left" vertical="center"/>
    </xf>
    <xf numFmtId="0" fontId="3" fillId="0" borderId="5" xfId="0" applyNumberFormat="1" applyFont="1" applyBorder="1" applyAlignment="1">
      <alignment horizontal="center" vertical="center" wrapText="1"/>
    </xf>
    <xf numFmtId="44" fontId="3" fillId="0" borderId="5" xfId="20" applyNumberFormat="1" applyFont="1" applyBorder="1" applyAlignment="1">
      <alignment horizontal="right" vertical="center"/>
    </xf>
    <xf numFmtId="0" fontId="3" fillId="0" borderId="5" xfId="0" applyFont="1" applyBorder="1" applyAlignment="1">
      <alignment horizontal="center"/>
    </xf>
    <xf numFmtId="49" fontId="3" fillId="0" borderId="5" xfId="0" applyNumberFormat="1" applyFont="1" applyBorder="1" applyAlignment="1">
      <alignment horizontal="center"/>
    </xf>
    <xf numFmtId="0" fontId="3" fillId="0" borderId="5" xfId="0" applyFont="1" applyBorder="1" applyAlignment="1">
      <alignment horizontal="center" wrapText="1"/>
    </xf>
    <xf numFmtId="49" fontId="3" fillId="0" borderId="5" xfId="0" applyNumberFormat="1" applyFont="1" applyBorder="1" applyAlignment="1">
      <alignment horizontal="center" wrapText="1"/>
    </xf>
    <xf numFmtId="0" fontId="0" fillId="0" borderId="5" xfId="0" applyFill="1" applyBorder="1" applyAlignment="1">
      <alignment wrapText="1"/>
    </xf>
    <xf numFmtId="0" fontId="3" fillId="0" borderId="11" xfId="0" applyFont="1" applyFill="1" applyBorder="1" applyAlignment="1">
      <alignment horizontal="center" vertical="center" wrapText="1"/>
    </xf>
    <xf numFmtId="0" fontId="6" fillId="3" borderId="15" xfId="0" applyFont="1" applyFill="1" applyBorder="1" applyAlignment="1">
      <alignment horizontal="left" wrapText="1"/>
    </xf>
    <xf numFmtId="0" fontId="5" fillId="2" borderId="7" xfId="0" applyFont="1" applyFill="1" applyBorder="1" applyAlignment="1">
      <alignment horizontal="center" vertical="center"/>
    </xf>
    <xf numFmtId="0" fontId="3" fillId="0" borderId="11" xfId="0" applyNumberFormat="1" applyFont="1" applyBorder="1" applyAlignment="1">
      <alignment horizontal="center" vertical="center" wrapText="1"/>
    </xf>
    <xf numFmtId="44" fontId="3" fillId="0" borderId="6" xfId="20" applyNumberFormat="1" applyFont="1" applyBorder="1" applyAlignment="1">
      <alignment horizontal="center" vertical="center"/>
    </xf>
    <xf numFmtId="0" fontId="0" fillId="0" borderId="11" xfId="0"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31" fillId="0" borderId="5" xfId="0" applyFont="1" applyBorder="1" applyAlignment="1">
      <alignment horizontal="right" vertical="center" wrapText="1"/>
    </xf>
    <xf numFmtId="0" fontId="29" fillId="2" borderId="1" xfId="0" applyFont="1" applyFill="1" applyBorder="1" applyAlignment="1">
      <alignment horizontal="left" vertical="center" wrapText="1"/>
    </xf>
    <xf numFmtId="0" fontId="30" fillId="0" borderId="2" xfId="0" applyFont="1" applyBorder="1" applyAlignment="1">
      <alignment vertical="center" wrapText="1"/>
    </xf>
    <xf numFmtId="1" fontId="29" fillId="2" borderId="16" xfId="0" applyNumberFormat="1" applyFont="1" applyFill="1" applyBorder="1" applyAlignment="1">
      <alignment horizontal="left" vertical="center" wrapText="1"/>
    </xf>
    <xf numFmtId="0" fontId="30" fillId="0" borderId="4" xfId="0" applyFont="1" applyBorder="1" applyAlignment="1">
      <alignment vertical="center" wrapText="1"/>
    </xf>
    <xf numFmtId="0" fontId="14" fillId="2" borderId="5" xfId="0" applyFont="1" applyFill="1" applyBorder="1" applyAlignment="1">
      <alignment horizontal="center" vertical="center" wrapText="1"/>
    </xf>
    <xf numFmtId="0" fontId="16" fillId="2" borderId="10"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7" xfId="0" applyFont="1" applyFill="1" applyBorder="1" applyAlignment="1">
      <alignment horizontal="left" vertical="center"/>
    </xf>
    <xf numFmtId="44" fontId="16" fillId="2" borderId="10" xfId="20" applyNumberFormat="1" applyFont="1" applyFill="1" applyBorder="1" applyAlignment="1">
      <alignment horizontal="left" vertical="center"/>
    </xf>
    <xf numFmtId="44" fontId="16" fillId="2" borderId="15" xfId="20" applyNumberFormat="1" applyFont="1" applyFill="1" applyBorder="1" applyAlignment="1">
      <alignment horizontal="left" vertical="center"/>
    </xf>
    <xf numFmtId="44" fontId="16" fillId="2" borderId="7" xfId="20" applyNumberFormat="1" applyFont="1" applyFill="1" applyBorder="1" applyAlignment="1">
      <alignment horizontal="left" vertical="center"/>
    </xf>
    <xf numFmtId="0" fontId="23" fillId="0" borderId="6" xfId="0" applyFont="1" applyBorder="1" applyAlignment="1">
      <alignment horizontal="center" vertical="top" wrapText="1"/>
    </xf>
    <xf numFmtId="0" fontId="23" fillId="0" borderId="11" xfId="0" applyFont="1" applyBorder="1" applyAlignment="1">
      <alignment horizontal="center" vertical="top" wrapText="1"/>
    </xf>
    <xf numFmtId="164" fontId="23" fillId="0" borderId="5" xfId="0" applyNumberFormat="1" applyFont="1" applyBorder="1" applyAlignment="1">
      <alignment horizontal="right" vertical="top" wrapText="1"/>
    </xf>
    <xf numFmtId="44" fontId="29" fillId="0" borderId="0" xfId="20" applyNumberFormat="1" applyFont="1" applyBorder="1" applyAlignment="1">
      <alignment horizontal="right" vertical="center"/>
    </xf>
    <xf numFmtId="0" fontId="10" fillId="0" borderId="0" xfId="0" applyFont="1" applyAlignment="1">
      <alignment horizontal="right" vertical="center"/>
    </xf>
    <xf numFmtId="0" fontId="3" fillId="0" borderId="6" xfId="0" applyNumberFormat="1" applyFont="1" applyBorder="1" applyAlignment="1">
      <alignment horizontal="center" vertical="center" wrapText="1"/>
    </xf>
    <xf numFmtId="0" fontId="5" fillId="2" borderId="5" xfId="0" applyFont="1" applyFill="1" applyBorder="1" applyAlignment="1">
      <alignment horizontal="center" vertical="center"/>
    </xf>
    <xf numFmtId="0" fontId="6" fillId="3" borderId="10" xfId="0" applyFont="1" applyFill="1" applyBorder="1" applyAlignment="1">
      <alignment horizontal="left"/>
    </xf>
    <xf numFmtId="0" fontId="10" fillId="3" borderId="15" xfId="0" applyFont="1" applyFill="1" applyBorder="1" applyAlignment="1">
      <alignment horizontal="left"/>
    </xf>
    <xf numFmtId="0" fontId="5" fillId="3" borderId="10" xfId="0" applyFont="1" applyFill="1"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49" fontId="5" fillId="2" borderId="6"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4" fillId="2" borderId="16" xfId="20" applyNumberFormat="1" applyFont="1" applyFill="1" applyBorder="1" applyAlignment="1">
      <alignment horizontal="center" vertical="center"/>
    </xf>
    <xf numFmtId="49" fontId="4" fillId="2" borderId="4" xfId="2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6" fillId="0" borderId="5" xfId="0" applyFont="1" applyBorder="1" applyAlignment="1">
      <alignment horizontal="center"/>
    </xf>
    <xf numFmtId="0" fontId="11" fillId="0" borderId="5" xfId="0" applyFont="1" applyBorder="1" applyAlignment="1">
      <alignment horizontal="left"/>
    </xf>
    <xf numFmtId="0" fontId="0" fillId="0" borderId="5"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8" fillId="0" borderId="5" xfId="0" applyFont="1" applyBorder="1" applyAlignment="1">
      <alignment horizontal="left"/>
    </xf>
    <xf numFmtId="0" fontId="10" fillId="3" borderId="10" xfId="0" applyFont="1" applyFill="1" applyBorder="1" applyAlignment="1">
      <alignment horizontal="center"/>
    </xf>
    <xf numFmtId="0" fontId="10" fillId="3" borderId="15" xfId="0" applyFont="1" applyFill="1" applyBorder="1" applyAlignment="1">
      <alignment horizontal="center"/>
    </xf>
    <xf numFmtId="0" fontId="10" fillId="3" borderId="7" xfId="0" applyFont="1" applyFill="1" applyBorder="1" applyAlignment="1">
      <alignment horizontal="center"/>
    </xf>
    <xf numFmtId="0" fontId="10" fillId="0" borderId="5" xfId="0" applyFont="1" applyBorder="1" applyAlignment="1">
      <alignment horizontal="center"/>
    </xf>
    <xf numFmtId="0" fontId="10" fillId="0" borderId="10" xfId="0" applyFont="1" applyBorder="1" applyAlignment="1">
      <alignment horizontal="center"/>
    </xf>
    <xf numFmtId="0" fontId="10" fillId="0" borderId="7" xfId="0" applyFont="1" applyBorder="1" applyAlignment="1">
      <alignment horizontal="center"/>
    </xf>
    <xf numFmtId="0" fontId="27" fillId="3" borderId="5" xfId="0" applyFont="1" applyFill="1" applyBorder="1" applyAlignment="1">
      <alignment horizontal="center" vertical="center" wrapText="1"/>
    </xf>
    <xf numFmtId="0" fontId="27" fillId="3" borderId="5" xfId="0" applyFont="1" applyFill="1" applyBorder="1" applyAlignment="1">
      <alignment vertical="top" wrapText="1"/>
    </xf>
    <xf numFmtId="0" fontId="32" fillId="0" borderId="5" xfId="0" applyFont="1" applyBorder="1" applyAlignment="1">
      <alignment horizontal="lef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5</xdr:row>
      <xdr:rowOff>0</xdr:rowOff>
    </xdr:from>
    <xdr:to>
      <xdr:col>4</xdr:col>
      <xdr:colOff>133350</xdr:colOff>
      <xdr:row>5</xdr:row>
      <xdr:rowOff>0</xdr:rowOff>
    </xdr:to>
    <xdr:sp>
      <xdr:nvSpPr>
        <xdr:cNvPr id="1" name="AutoShape 1"/>
        <xdr:cNvSpPr>
          <a:spLocks/>
        </xdr:cNvSpPr>
      </xdr:nvSpPr>
      <xdr:spPr>
        <a:xfrm>
          <a:off x="7848600" y="11334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0</xdr:colOff>
      <xdr:row>5</xdr:row>
      <xdr:rowOff>0</xdr:rowOff>
    </xdr:to>
    <xdr:sp>
      <xdr:nvSpPr>
        <xdr:cNvPr id="2" name="AutoShape 6"/>
        <xdr:cNvSpPr>
          <a:spLocks/>
        </xdr:cNvSpPr>
      </xdr:nvSpPr>
      <xdr:spPr>
        <a:xfrm>
          <a:off x="9677400"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0</xdr:colOff>
      <xdr:row>5</xdr:row>
      <xdr:rowOff>0</xdr:rowOff>
    </xdr:to>
    <xdr:sp>
      <xdr:nvSpPr>
        <xdr:cNvPr id="3" name="AutoShape 7"/>
        <xdr:cNvSpPr>
          <a:spLocks/>
        </xdr:cNvSpPr>
      </xdr:nvSpPr>
      <xdr:spPr>
        <a:xfrm>
          <a:off x="9677400"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0</xdr:colOff>
      <xdr:row>5</xdr:row>
      <xdr:rowOff>0</xdr:rowOff>
    </xdr:to>
    <xdr:sp>
      <xdr:nvSpPr>
        <xdr:cNvPr id="4" name="AutoShape 9"/>
        <xdr:cNvSpPr>
          <a:spLocks/>
        </xdr:cNvSpPr>
      </xdr:nvSpPr>
      <xdr:spPr>
        <a:xfrm>
          <a:off x="9677400"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0</xdr:colOff>
      <xdr:row>5</xdr:row>
      <xdr:rowOff>0</xdr:rowOff>
    </xdr:to>
    <xdr:sp>
      <xdr:nvSpPr>
        <xdr:cNvPr id="5" name="AutoShape 10"/>
        <xdr:cNvSpPr>
          <a:spLocks/>
        </xdr:cNvSpPr>
      </xdr:nvSpPr>
      <xdr:spPr>
        <a:xfrm>
          <a:off x="9677400"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6" name="AutoShape 11"/>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7" name="AutoShape 12"/>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8" name="AutoShape 17"/>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9" name="AutoShape 23"/>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0" name="AutoShape 24"/>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1" name="AutoShape 59"/>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2" name="AutoShape 75"/>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3" name="AutoShape 78"/>
        <xdr:cNvSpPr>
          <a:spLocks/>
        </xdr:cNvSpPr>
      </xdr:nvSpPr>
      <xdr:spPr>
        <a:xfrm>
          <a:off x="11858625" y="11334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4" name="AutoShape 80"/>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5" name="AutoShape 81"/>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6" name="AutoShape 82"/>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7" name="AutoShape 84"/>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8" name="AutoShape 85"/>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19" name="AutoShape 88"/>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20" name="AutoShape 90"/>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21" name="AutoShape 91"/>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22" name="AutoShape 92"/>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23" name="AutoShape 93"/>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5</xdr:row>
      <xdr:rowOff>0</xdr:rowOff>
    </xdr:from>
    <xdr:to>
      <xdr:col>7</xdr:col>
      <xdr:colOff>0</xdr:colOff>
      <xdr:row>5</xdr:row>
      <xdr:rowOff>0</xdr:rowOff>
    </xdr:to>
    <xdr:sp>
      <xdr:nvSpPr>
        <xdr:cNvPr id="24" name="AutoShape 94"/>
        <xdr:cNvSpPr>
          <a:spLocks/>
        </xdr:cNvSpPr>
      </xdr:nvSpPr>
      <xdr:spPr>
        <a:xfrm>
          <a:off x="153638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25" name="AutoShape 95"/>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26" name="AutoShape 96"/>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27" name="AutoShape 97"/>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28" name="AutoShape 98"/>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29" name="AutoShape 100"/>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0" name="AutoShape 101"/>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1" name="AutoShape 102"/>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2" name="AutoShape 103"/>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3" name="AutoShape 104"/>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4" name="AutoShape 105"/>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5" name="AutoShape 106"/>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6" name="AutoShape 107"/>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7" name="AutoShape 108"/>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8" name="AutoShape 110"/>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39" name="AutoShape 111"/>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47625</xdr:colOff>
      <xdr:row>73</xdr:row>
      <xdr:rowOff>0</xdr:rowOff>
    </xdr:from>
    <xdr:to>
      <xdr:col>4</xdr:col>
      <xdr:colOff>133350</xdr:colOff>
      <xdr:row>73</xdr:row>
      <xdr:rowOff>0</xdr:rowOff>
    </xdr:to>
    <xdr:sp>
      <xdr:nvSpPr>
        <xdr:cNvPr id="40" name="AutoShape 156"/>
        <xdr:cNvSpPr>
          <a:spLocks/>
        </xdr:cNvSpPr>
      </xdr:nvSpPr>
      <xdr:spPr>
        <a:xfrm>
          <a:off x="78486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41" name="AutoShape 157"/>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42" name="AutoShape 158"/>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43" name="AutoShape 159"/>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44" name="AutoShape 160"/>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 name="AutoShape 16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 name="AutoShape 16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7" name="AutoShape 16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8" name="AutoShape 16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9" name="AutoShape 16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0" name="AutoShape 16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 name="AutoShape 16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 name="AutoShape 168"/>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 name="AutoShape 16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 name="AutoShape 17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 name="AutoShape 17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 name="AutoShape 17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 name="AutoShape 17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 name="AutoShape 17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 name="AutoShape 17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 name="AutoShape 17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 name="AutoShape 17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 name="AutoShape 17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63" name="AutoShape 179"/>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 name="AutoShape 18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 name="AutoShape 18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 name="AutoShape 18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7" name="AutoShape 18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 name="AutoShape 18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 name="AutoShape 18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 name="AutoShape 18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 name="AutoShape 18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 name="AutoShape 18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 name="AutoShape 18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 name="AutoShape 19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 name="AutoShape 19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 name="AutoShape 19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 name="AutoShape 19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 name="AutoShape 19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 name="AutoShape 19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47625</xdr:colOff>
      <xdr:row>73</xdr:row>
      <xdr:rowOff>0</xdr:rowOff>
    </xdr:from>
    <xdr:to>
      <xdr:col>4</xdr:col>
      <xdr:colOff>133350</xdr:colOff>
      <xdr:row>73</xdr:row>
      <xdr:rowOff>0</xdr:rowOff>
    </xdr:to>
    <xdr:sp>
      <xdr:nvSpPr>
        <xdr:cNvPr id="80" name="AutoShape 197"/>
        <xdr:cNvSpPr>
          <a:spLocks/>
        </xdr:cNvSpPr>
      </xdr:nvSpPr>
      <xdr:spPr>
        <a:xfrm>
          <a:off x="78486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81" name="AutoShape 198"/>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82" name="AutoShape 199"/>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83" name="AutoShape 200"/>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84" name="AutoShape 201"/>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5" name="AutoShape 20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6" name="AutoShape 20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7" name="AutoShape 20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8" name="AutoShape 20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9" name="AutoShape 20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0" name="AutoShape 20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1" name="AutoShape 20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2" name="AutoShape 209"/>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3" name="AutoShape 21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4" name="AutoShape 21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5" name="AutoShape 21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6" name="AutoShape 21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7" name="AutoShape 21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8" name="AutoShape 21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99" name="AutoShape 21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00" name="AutoShape 21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01" name="AutoShape 21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02" name="AutoShape 21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103" name="AutoShape 220"/>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04" name="AutoShape 22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05" name="AutoShape 22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06" name="AutoShape 22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07" name="AutoShape 22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08" name="AutoShape 22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09" name="AutoShape 22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0" name="AutoShape 22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1" name="AutoShape 22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2" name="AutoShape 22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3" name="AutoShape 23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4" name="AutoShape 23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5" name="AutoShape 23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6" name="AutoShape 23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7" name="AutoShape 23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8" name="AutoShape 23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19" name="AutoShape 23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47625</xdr:colOff>
      <xdr:row>73</xdr:row>
      <xdr:rowOff>0</xdr:rowOff>
    </xdr:from>
    <xdr:to>
      <xdr:col>4</xdr:col>
      <xdr:colOff>133350</xdr:colOff>
      <xdr:row>73</xdr:row>
      <xdr:rowOff>0</xdr:rowOff>
    </xdr:to>
    <xdr:sp>
      <xdr:nvSpPr>
        <xdr:cNvPr id="120" name="AutoShape 237"/>
        <xdr:cNvSpPr>
          <a:spLocks/>
        </xdr:cNvSpPr>
      </xdr:nvSpPr>
      <xdr:spPr>
        <a:xfrm>
          <a:off x="78486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121" name="AutoShape 238"/>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122" name="AutoShape 239"/>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123" name="AutoShape 240"/>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124" name="AutoShape 241"/>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25" name="AutoShape 24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26" name="AutoShape 24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27" name="AutoShape 24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28" name="AutoShape 24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29" name="AutoShape 24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0" name="AutoShape 24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1" name="AutoShape 24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2" name="AutoShape 249"/>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3" name="AutoShape 25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4" name="AutoShape 25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5" name="AutoShape 25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6" name="AutoShape 25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7" name="AutoShape 25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8" name="AutoShape 25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39" name="AutoShape 25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40" name="AutoShape 25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41" name="AutoShape 25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42" name="AutoShape 25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143" name="AutoShape 260"/>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44" name="AutoShape 26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45" name="AutoShape 26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46" name="AutoShape 26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47" name="AutoShape 26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48" name="AutoShape 26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49" name="AutoShape 26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0" name="AutoShape 26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1" name="AutoShape 26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2" name="AutoShape 26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3" name="AutoShape 27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4" name="AutoShape 27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5" name="AutoShape 27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6" name="AutoShape 27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7" name="AutoShape 27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8" name="AutoShape 27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9" name="AutoShape 27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 name="AutoShape 27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47625</xdr:colOff>
      <xdr:row>73</xdr:row>
      <xdr:rowOff>0</xdr:rowOff>
    </xdr:from>
    <xdr:to>
      <xdr:col>4</xdr:col>
      <xdr:colOff>133350</xdr:colOff>
      <xdr:row>73</xdr:row>
      <xdr:rowOff>0</xdr:rowOff>
    </xdr:to>
    <xdr:sp>
      <xdr:nvSpPr>
        <xdr:cNvPr id="161" name="AutoShape 278"/>
        <xdr:cNvSpPr>
          <a:spLocks/>
        </xdr:cNvSpPr>
      </xdr:nvSpPr>
      <xdr:spPr>
        <a:xfrm>
          <a:off x="78486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162" name="AutoShape 279"/>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163" name="AutoShape 280"/>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164" name="AutoShape 281"/>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165" name="AutoShape 282"/>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6" name="AutoShape 28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7" name="AutoShape 28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8" name="AutoShape 28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9" name="AutoShape 28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0" name="AutoShape 28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1" name="AutoShape 28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2" name="AutoShape 28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3" name="AutoShape 290"/>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4" name="AutoShape 29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5" name="AutoShape 29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6" name="AutoShape 29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7" name="AutoShape 29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8" name="AutoShape 29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79" name="AutoShape 29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80" name="AutoShape 29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81" name="AutoShape 29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82" name="AutoShape 29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83" name="AutoShape 30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184" name="AutoShape 301"/>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85" name="AutoShape 30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86" name="AutoShape 30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87" name="AutoShape 30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88" name="AutoShape 30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89" name="AutoShape 30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0" name="AutoShape 30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1" name="AutoShape 30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2" name="AutoShape 30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3" name="AutoShape 31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4" name="AutoShape 31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5" name="AutoShape 31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6" name="AutoShape 31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7" name="AutoShape 31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8" name="AutoShape 31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99" name="AutoShape 31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00" name="AutoShape 31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47625</xdr:colOff>
      <xdr:row>73</xdr:row>
      <xdr:rowOff>0</xdr:rowOff>
    </xdr:from>
    <xdr:to>
      <xdr:col>4</xdr:col>
      <xdr:colOff>133350</xdr:colOff>
      <xdr:row>73</xdr:row>
      <xdr:rowOff>0</xdr:rowOff>
    </xdr:to>
    <xdr:sp>
      <xdr:nvSpPr>
        <xdr:cNvPr id="201" name="AutoShape 318"/>
        <xdr:cNvSpPr>
          <a:spLocks/>
        </xdr:cNvSpPr>
      </xdr:nvSpPr>
      <xdr:spPr>
        <a:xfrm>
          <a:off x="78486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202" name="AutoShape 319"/>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203" name="AutoShape 320"/>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204" name="AutoShape 321"/>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205" name="AutoShape 322"/>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06" name="AutoShape 32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07" name="AutoShape 32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08" name="AutoShape 32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09" name="AutoShape 32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0" name="AutoShape 32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1" name="AutoShape 32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2" name="AutoShape 32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3" name="AutoShape 330"/>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4" name="AutoShape 33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5" name="AutoShape 33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6" name="AutoShape 33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7" name="AutoShape 33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8" name="AutoShape 33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19" name="AutoShape 33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20" name="AutoShape 33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21" name="AutoShape 33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22" name="AutoShape 33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23" name="AutoShape 34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24" name="AutoShape 341"/>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25" name="AutoShape 34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26" name="AutoShape 34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27" name="AutoShape 34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28" name="AutoShape 34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29" name="AutoShape 34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0" name="AutoShape 34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1" name="AutoShape 34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2" name="AutoShape 34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3" name="AutoShape 35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4" name="AutoShape 35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5" name="AutoShape 35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6" name="AutoShape 35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7" name="AutoShape 35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8" name="AutoShape 35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39" name="AutoShape 35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40" name="AutoShape 35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41" name="AutoShape 358"/>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42" name="AutoShape 359"/>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43" name="AutoShape 360"/>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44" name="AutoShape 361"/>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45" name="AutoShape 362"/>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46" name="AutoShape 363"/>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47" name="AutoShape 364"/>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48" name="AutoShape 365"/>
        <xdr:cNvSpPr>
          <a:spLocks/>
        </xdr:cNvSpPr>
      </xdr:nvSpPr>
      <xdr:spPr>
        <a:xfrm>
          <a:off x="15363825" y="808672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49" name="AutoShape 366"/>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0" name="AutoShape 367"/>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1" name="AutoShape 368"/>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2" name="AutoShape 369"/>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3" name="AutoShape 370"/>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4" name="AutoShape 371"/>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5" name="AutoShape 372"/>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6" name="AutoShape 373"/>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7" name="AutoShape 374"/>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8" name="AutoShape 375"/>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59" name="AutoShape 376"/>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0" name="AutoShape 377"/>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1" name="AutoShape 378"/>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2" name="AutoShape 379"/>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3" name="AutoShape 380"/>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4" name="AutoShape 381"/>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5" name="AutoShape 382"/>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6" name="AutoShape 383"/>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7" name="AutoShape 384"/>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8" name="AutoShape 385"/>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69" name="AutoShape 389"/>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70" name="AutoShape 390"/>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47625</xdr:colOff>
      <xdr:row>73</xdr:row>
      <xdr:rowOff>0</xdr:rowOff>
    </xdr:from>
    <xdr:to>
      <xdr:col>4</xdr:col>
      <xdr:colOff>133350</xdr:colOff>
      <xdr:row>73</xdr:row>
      <xdr:rowOff>0</xdr:rowOff>
    </xdr:to>
    <xdr:sp>
      <xdr:nvSpPr>
        <xdr:cNvPr id="271" name="AutoShape 391"/>
        <xdr:cNvSpPr>
          <a:spLocks/>
        </xdr:cNvSpPr>
      </xdr:nvSpPr>
      <xdr:spPr>
        <a:xfrm>
          <a:off x="78486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272" name="AutoShape 392"/>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273" name="AutoShape 393"/>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274" name="AutoShape 394"/>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275" name="AutoShape 395"/>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76" name="AutoShape 39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77" name="AutoShape 39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78" name="AutoShape 39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79" name="AutoShape 39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0" name="AutoShape 40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1" name="AutoShape 40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2" name="AutoShape 40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3" name="AutoShape 403"/>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4" name="AutoShape 40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5" name="AutoShape 40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6" name="AutoShape 40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7" name="AutoShape 40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8" name="AutoShape 40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89" name="AutoShape 40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90" name="AutoShape 41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91" name="AutoShape 41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92" name="AutoShape 41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93" name="AutoShape 41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294" name="AutoShape 414"/>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95" name="AutoShape 41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96" name="AutoShape 41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97" name="AutoShape 41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98" name="AutoShape 41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299" name="AutoShape 41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0" name="AutoShape 42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1" name="AutoShape 42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2" name="AutoShape 42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3" name="AutoShape 42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4" name="AutoShape 42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5" name="AutoShape 42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6" name="AutoShape 42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7" name="AutoShape 42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8" name="AutoShape 42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09" name="AutoShape 42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10" name="AutoShape 43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47625</xdr:colOff>
      <xdr:row>73</xdr:row>
      <xdr:rowOff>0</xdr:rowOff>
    </xdr:from>
    <xdr:to>
      <xdr:col>4</xdr:col>
      <xdr:colOff>133350</xdr:colOff>
      <xdr:row>73</xdr:row>
      <xdr:rowOff>0</xdr:rowOff>
    </xdr:to>
    <xdr:sp>
      <xdr:nvSpPr>
        <xdr:cNvPr id="311" name="AutoShape 431"/>
        <xdr:cNvSpPr>
          <a:spLocks/>
        </xdr:cNvSpPr>
      </xdr:nvSpPr>
      <xdr:spPr>
        <a:xfrm>
          <a:off x="78486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12" name="AutoShape 432"/>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13" name="AutoShape 433"/>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14" name="AutoShape 434"/>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15" name="AutoShape 435"/>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16" name="AutoShape 43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17" name="AutoShape 43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18" name="AutoShape 43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19" name="AutoShape 43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0" name="AutoShape 44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1" name="AutoShape 44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2" name="AutoShape 44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3" name="AutoShape 443"/>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4" name="AutoShape 44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5" name="AutoShape 44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6" name="AutoShape 44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7" name="AutoShape 44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8" name="AutoShape 44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29" name="AutoShape 44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30" name="AutoShape 45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31" name="AutoShape 45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32" name="AutoShape 45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33" name="AutoShape 45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334" name="AutoShape 454"/>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35" name="AutoShape 45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36" name="AutoShape 45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37" name="AutoShape 45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38" name="AutoShape 45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39" name="AutoShape 45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0" name="AutoShape 46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1" name="AutoShape 46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2" name="AutoShape 46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3" name="AutoShape 46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4" name="AutoShape 46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5" name="AutoShape 46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6" name="AutoShape 46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7" name="AutoShape 46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8" name="AutoShape 46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49" name="AutoShape 46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50" name="AutoShape 47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47625</xdr:colOff>
      <xdr:row>73</xdr:row>
      <xdr:rowOff>0</xdr:rowOff>
    </xdr:from>
    <xdr:to>
      <xdr:col>4</xdr:col>
      <xdr:colOff>133350</xdr:colOff>
      <xdr:row>73</xdr:row>
      <xdr:rowOff>0</xdr:rowOff>
    </xdr:to>
    <xdr:sp>
      <xdr:nvSpPr>
        <xdr:cNvPr id="351" name="AutoShape 471"/>
        <xdr:cNvSpPr>
          <a:spLocks/>
        </xdr:cNvSpPr>
      </xdr:nvSpPr>
      <xdr:spPr>
        <a:xfrm>
          <a:off x="78486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52" name="AutoShape 472"/>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53" name="AutoShape 473"/>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54" name="AutoShape 474"/>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55" name="AutoShape 475"/>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56" name="AutoShape 47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57" name="AutoShape 47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58" name="AutoShape 47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59" name="AutoShape 47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0" name="AutoShape 48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1" name="AutoShape 48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2" name="AutoShape 48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3" name="AutoShape 483"/>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4" name="AutoShape 48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5" name="AutoShape 48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6" name="AutoShape 48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7" name="AutoShape 48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8" name="AutoShape 48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69" name="AutoShape 48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70" name="AutoShape 49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71" name="AutoShape 49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72" name="AutoShape 49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73" name="AutoShape 49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374" name="AutoShape 494"/>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75" name="AutoShape 49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76" name="AutoShape 49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77" name="AutoShape 49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78" name="AutoShape 49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79" name="AutoShape 49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0" name="AutoShape 50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1" name="AutoShape 50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2" name="AutoShape 50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3" name="AutoShape 50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4" name="AutoShape 50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5" name="AutoShape 50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6" name="AutoShape 50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7" name="AutoShape 50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8" name="AutoShape 50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89" name="AutoShape 50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90" name="AutoShape 51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47625</xdr:colOff>
      <xdr:row>73</xdr:row>
      <xdr:rowOff>0</xdr:rowOff>
    </xdr:from>
    <xdr:to>
      <xdr:col>4</xdr:col>
      <xdr:colOff>133350</xdr:colOff>
      <xdr:row>73</xdr:row>
      <xdr:rowOff>0</xdr:rowOff>
    </xdr:to>
    <xdr:sp>
      <xdr:nvSpPr>
        <xdr:cNvPr id="391" name="AutoShape 511"/>
        <xdr:cNvSpPr>
          <a:spLocks/>
        </xdr:cNvSpPr>
      </xdr:nvSpPr>
      <xdr:spPr>
        <a:xfrm>
          <a:off x="78486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92" name="AutoShape 512"/>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93" name="AutoShape 513"/>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94" name="AutoShape 514"/>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395" name="AutoShape 515"/>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96" name="AutoShape 51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97" name="AutoShape 51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98" name="AutoShape 51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399" name="AutoShape 51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0" name="AutoShape 52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1" name="AutoShape 52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2" name="AutoShape 52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3" name="AutoShape 523"/>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4" name="AutoShape 52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5" name="AutoShape 52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6" name="AutoShape 52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7" name="AutoShape 52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8" name="AutoShape 52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09" name="AutoShape 52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10" name="AutoShape 53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11" name="AutoShape 53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12" name="AutoShape 53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13" name="AutoShape 53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414" name="AutoShape 534"/>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15" name="AutoShape 53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16" name="AutoShape 53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17" name="AutoShape 53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18" name="AutoShape 53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19" name="AutoShape 53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0" name="AutoShape 54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1" name="AutoShape 54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2" name="AutoShape 54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3" name="AutoShape 54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4" name="AutoShape 54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5" name="AutoShape 54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6" name="AutoShape 54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7" name="AutoShape 54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8" name="AutoShape 54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29" name="AutoShape 54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30" name="AutoShape 55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431" name="AutoShape 552"/>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432" name="AutoShape 553"/>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433" name="AutoShape 554"/>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73</xdr:row>
      <xdr:rowOff>0</xdr:rowOff>
    </xdr:from>
    <xdr:to>
      <xdr:col>5</xdr:col>
      <xdr:colOff>0</xdr:colOff>
      <xdr:row>73</xdr:row>
      <xdr:rowOff>0</xdr:rowOff>
    </xdr:to>
    <xdr:sp>
      <xdr:nvSpPr>
        <xdr:cNvPr id="434" name="AutoShape 555"/>
        <xdr:cNvSpPr>
          <a:spLocks/>
        </xdr:cNvSpPr>
      </xdr:nvSpPr>
      <xdr:spPr>
        <a:xfrm>
          <a:off x="9677400"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35" name="AutoShape 55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36" name="AutoShape 55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37" name="AutoShape 55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38" name="AutoShape 55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39" name="AutoShape 56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0" name="AutoShape 56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1" name="AutoShape 56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2" name="AutoShape 563"/>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3" name="AutoShape 56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4" name="AutoShape 56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5" name="AutoShape 56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6" name="AutoShape 56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7" name="AutoShape 56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8" name="AutoShape 56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49" name="AutoShape 57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0" name="AutoShape 57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1" name="AutoShape 57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2" name="AutoShape 57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0</xdr:colOff>
      <xdr:row>24</xdr:row>
      <xdr:rowOff>0</xdr:rowOff>
    </xdr:from>
    <xdr:to>
      <xdr:col>7</xdr:col>
      <xdr:colOff>0</xdr:colOff>
      <xdr:row>24</xdr:row>
      <xdr:rowOff>0</xdr:rowOff>
    </xdr:to>
    <xdr:sp>
      <xdr:nvSpPr>
        <xdr:cNvPr id="453" name="AutoShape 574"/>
        <xdr:cNvSpPr>
          <a:spLocks/>
        </xdr:cNvSpPr>
      </xdr:nvSpPr>
      <xdr:spPr>
        <a:xfrm>
          <a:off x="15363825" y="808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4" name="AutoShape 57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5" name="AutoShape 57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6" name="AutoShape 57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7" name="AutoShape 57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8" name="AutoShape 57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59" name="AutoShape 58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0" name="AutoShape 58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1" name="AutoShape 58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2" name="AutoShape 58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3" name="AutoShape 58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4" name="AutoShape 58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5" name="AutoShape 58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6" name="AutoShape 58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7" name="AutoShape 58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8" name="AutoShape 58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469" name="AutoShape 59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0" name="AutoShape 592"/>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1" name="AutoShape 593"/>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2" name="AutoShape 594"/>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3" name="AutoShape 595"/>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4" name="AutoShape 596"/>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5" name="AutoShape 597"/>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6" name="AutoShape 598"/>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7" name="AutoShape 599"/>
        <xdr:cNvSpPr>
          <a:spLocks/>
        </xdr:cNvSpPr>
      </xdr:nvSpPr>
      <xdr:spPr>
        <a:xfrm>
          <a:off x="11858625" y="11334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8" name="AutoShape 600"/>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79" name="AutoShape 601"/>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0" name="AutoShape 602"/>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1" name="AutoShape 603"/>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2" name="AutoShape 604"/>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3" name="AutoShape 605"/>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4" name="AutoShape 606"/>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5" name="AutoShape 607"/>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6" name="AutoShape 608"/>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7" name="AutoShape 609"/>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8" name="AutoShape 610"/>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89" name="AutoShape 611"/>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0" name="AutoShape 612"/>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1" name="AutoShape 613"/>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2" name="AutoShape 614"/>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3" name="AutoShape 615"/>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4" name="AutoShape 616"/>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5" name="AutoShape 617"/>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6" name="AutoShape 618"/>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7" name="AutoShape 619"/>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8" name="AutoShape 620"/>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499" name="AutoShape 621"/>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500" name="AutoShape 622"/>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501" name="AutoShape 623"/>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5</xdr:row>
      <xdr:rowOff>0</xdr:rowOff>
    </xdr:from>
    <xdr:to>
      <xdr:col>6</xdr:col>
      <xdr:colOff>0</xdr:colOff>
      <xdr:row>5</xdr:row>
      <xdr:rowOff>0</xdr:rowOff>
    </xdr:to>
    <xdr:sp>
      <xdr:nvSpPr>
        <xdr:cNvPr id="502" name="AutoShape 624"/>
        <xdr:cNvSpPr>
          <a:spLocks/>
        </xdr:cNvSpPr>
      </xdr:nvSpPr>
      <xdr:spPr>
        <a:xfrm>
          <a:off x="11858625" y="1133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03" name="AutoShape 62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04" name="AutoShape 62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05" name="AutoShape 62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06" name="AutoShape 62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07" name="AutoShape 62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08" name="AutoShape 63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09" name="AutoShape 63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0" name="AutoShape 632"/>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1" name="AutoShape 63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2" name="AutoShape 63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3" name="AutoShape 63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4" name="AutoShape 63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5" name="AutoShape 63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6" name="AutoShape 63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7" name="AutoShape 63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8" name="AutoShape 64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19" name="AutoShape 64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0" name="AutoShape 64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1" name="AutoShape 64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2" name="AutoShape 64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3" name="AutoShape 64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4" name="AutoShape 64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5" name="AutoShape 64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6" name="AutoShape 64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7" name="AutoShape 64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8" name="AutoShape 65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29" name="AutoShape 65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0" name="AutoShape 65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1" name="AutoShape 65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2" name="AutoShape 65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3" name="AutoShape 65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4" name="AutoShape 65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5" name="AutoShape 66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6" name="AutoShape 66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7" name="AutoShape 66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8" name="AutoShape 66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39" name="AutoShape 66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0" name="AutoShape 66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1" name="AutoShape 666"/>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2" name="AutoShape 66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3" name="AutoShape 66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4" name="AutoShape 66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5" name="AutoShape 67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6" name="AutoShape 67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7" name="AutoShape 67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8" name="AutoShape 67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49" name="AutoShape 67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0" name="AutoShape 67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1" name="AutoShape 67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2" name="AutoShape 67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3" name="AutoShape 67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4" name="AutoShape 67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5" name="AutoShape 68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6" name="AutoShape 68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7" name="AutoShape 68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8" name="AutoShape 68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59" name="AutoShape 68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0" name="AutoShape 68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1" name="AutoShape 68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2" name="AutoShape 68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3" name="AutoShape 68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4" name="AutoShape 69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5" name="AutoShape 69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6" name="AutoShape 69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7" name="AutoShape 69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8" name="AutoShape 69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69" name="AutoShape 69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0" name="AutoShape 69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1" name="AutoShape 69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2" name="AutoShape 69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3" name="AutoShape 69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4" name="AutoShape 700"/>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5" name="AutoShape 70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6" name="AutoShape 70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7" name="AutoShape 70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8" name="AutoShape 70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79" name="AutoShape 70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0" name="AutoShape 70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1" name="AutoShape 70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2" name="AutoShape 70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3" name="AutoShape 70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4" name="AutoShape 71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5" name="AutoShape 71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6" name="AutoShape 71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7" name="AutoShape 71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8" name="AutoShape 71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89" name="AutoShape 71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0" name="AutoShape 71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1" name="AutoShape 71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2" name="AutoShape 71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3" name="AutoShape 71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4" name="AutoShape 72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5" name="AutoShape 72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6" name="AutoShape 72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7" name="AutoShape 72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8" name="AutoShape 72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599" name="AutoShape 72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0" name="AutoShape 72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1" name="AutoShape 72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2" name="AutoShape 72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3" name="AutoShape 72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4" name="AutoShape 73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5" name="AutoShape 73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6" name="AutoShape 73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7" name="AutoShape 73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8" name="AutoShape 734"/>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09" name="AutoShape 73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0" name="AutoShape 73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1" name="AutoShape 73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2" name="AutoShape 73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3" name="AutoShape 73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4" name="AutoShape 74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5" name="AutoShape 74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6" name="AutoShape 74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7" name="AutoShape 74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8" name="AutoShape 74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19" name="AutoShape 74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0" name="AutoShape 74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1" name="AutoShape 74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2" name="AutoShape 74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3" name="AutoShape 74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4" name="AutoShape 75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5" name="AutoShape 75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6" name="AutoShape 75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7" name="AutoShape 75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8" name="AutoShape 75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29" name="AutoShape 75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0" name="AutoShape 75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1" name="AutoShape 75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2" name="AutoShape 75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3" name="AutoShape 75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4" name="AutoShape 76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5" name="AutoShape 76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6" name="AutoShape 76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7" name="AutoShape 76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8" name="AutoShape 76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39" name="AutoShape 76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0" name="AutoShape 76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1" name="AutoShape 76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2" name="AutoShape 768"/>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3" name="AutoShape 76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4" name="AutoShape 77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5" name="AutoShape 77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6" name="AutoShape 77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7" name="AutoShape 77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8" name="AutoShape 77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49" name="AutoShape 77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0" name="AutoShape 77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1" name="AutoShape 77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2" name="AutoShape 77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3" name="AutoShape 77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4" name="AutoShape 78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5" name="AutoShape 78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6" name="AutoShape 78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7" name="AutoShape 78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8" name="AutoShape 78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59" name="AutoShape 78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0" name="AutoShape 78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1" name="AutoShape 78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2" name="AutoShape 78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3" name="AutoShape 78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4" name="AutoShape 79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5" name="AutoShape 79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6" name="AutoShape 79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7" name="AutoShape 79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68" name="AutoShape 79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2524125</xdr:colOff>
      <xdr:row>73</xdr:row>
      <xdr:rowOff>0</xdr:rowOff>
    </xdr:from>
    <xdr:to>
      <xdr:col>7</xdr:col>
      <xdr:colOff>0</xdr:colOff>
      <xdr:row>73</xdr:row>
      <xdr:rowOff>0</xdr:rowOff>
    </xdr:to>
    <xdr:sp>
      <xdr:nvSpPr>
        <xdr:cNvPr id="669" name="AutoShape 795"/>
        <xdr:cNvSpPr>
          <a:spLocks/>
        </xdr:cNvSpPr>
      </xdr:nvSpPr>
      <xdr:spPr>
        <a:xfrm>
          <a:off x="14382750" y="26203275"/>
          <a:ext cx="981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2514600</xdr:colOff>
      <xdr:row>73</xdr:row>
      <xdr:rowOff>0</xdr:rowOff>
    </xdr:from>
    <xdr:to>
      <xdr:col>7</xdr:col>
      <xdr:colOff>0</xdr:colOff>
      <xdr:row>73</xdr:row>
      <xdr:rowOff>0</xdr:rowOff>
    </xdr:to>
    <xdr:sp>
      <xdr:nvSpPr>
        <xdr:cNvPr id="670" name="AutoShape 796"/>
        <xdr:cNvSpPr>
          <a:spLocks/>
        </xdr:cNvSpPr>
      </xdr:nvSpPr>
      <xdr:spPr>
        <a:xfrm>
          <a:off x="14373225" y="26203275"/>
          <a:ext cx="9906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2514600</xdr:colOff>
      <xdr:row>73</xdr:row>
      <xdr:rowOff>0</xdr:rowOff>
    </xdr:from>
    <xdr:to>
      <xdr:col>7</xdr:col>
      <xdr:colOff>0</xdr:colOff>
      <xdr:row>73</xdr:row>
      <xdr:rowOff>0</xdr:rowOff>
    </xdr:to>
    <xdr:sp>
      <xdr:nvSpPr>
        <xdr:cNvPr id="671" name="AutoShape 797"/>
        <xdr:cNvSpPr>
          <a:spLocks/>
        </xdr:cNvSpPr>
      </xdr:nvSpPr>
      <xdr:spPr>
        <a:xfrm>
          <a:off x="14373225" y="26203275"/>
          <a:ext cx="9906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672" name="AutoShape 798"/>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673" name="AutoShape 799"/>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674" name="AutoShape 800"/>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675" name="AutoShape 801"/>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676" name="AutoShape 802"/>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1447800</xdr:colOff>
      <xdr:row>73</xdr:row>
      <xdr:rowOff>0</xdr:rowOff>
    </xdr:from>
    <xdr:to>
      <xdr:col>7</xdr:col>
      <xdr:colOff>0</xdr:colOff>
      <xdr:row>73</xdr:row>
      <xdr:rowOff>0</xdr:rowOff>
    </xdr:to>
    <xdr:sp>
      <xdr:nvSpPr>
        <xdr:cNvPr id="677" name="AutoShape 803"/>
        <xdr:cNvSpPr>
          <a:spLocks/>
        </xdr:cNvSpPr>
      </xdr:nvSpPr>
      <xdr:spPr>
        <a:xfrm>
          <a:off x="13306425" y="26203275"/>
          <a:ext cx="2057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678" name="AutoShape 804"/>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79" name="AutoShape 80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0" name="AutoShape 80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1" name="AutoShape 80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2" name="AutoShape 80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3" name="AutoShape 80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4" name="AutoShape 81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5" name="AutoShape 81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6" name="AutoShape 812"/>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7" name="AutoShape 81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8" name="AutoShape 81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89" name="AutoShape 81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0" name="AutoShape 81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1" name="AutoShape 81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2" name="AutoShape 81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3" name="AutoShape 81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4" name="AutoShape 82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5" name="AutoShape 82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6" name="AutoShape 82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7" name="AutoShape 82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8" name="AutoShape 82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699" name="AutoShape 82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0" name="AutoShape 82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1" name="AutoShape 82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2" name="AutoShape 82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3" name="AutoShape 82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4" name="AutoShape 83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5" name="AutoShape 83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6" name="AutoShape 83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7" name="AutoShape 83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8" name="AutoShape 83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09" name="AutoShape 83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0" name="AutoShape 83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1" name="AutoShape 83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2" name="AutoShape 83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3" name="AutoShape 83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4" name="AutoShape 84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5" name="AutoShape 84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6" name="AutoShape 84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7" name="AutoShape 84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8" name="AutoShape 84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19" name="AutoShape 84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0" name="AutoShape 846"/>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1" name="AutoShape 84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2" name="AutoShape 84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3" name="AutoShape 84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4" name="AutoShape 85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5" name="AutoShape 85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6" name="AutoShape 85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7" name="AutoShape 85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8" name="AutoShape 85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29" name="AutoShape 85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0" name="AutoShape 85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1" name="AutoShape 85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2" name="AutoShape 85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3" name="AutoShape 85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4" name="AutoShape 86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5" name="AutoShape 86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6" name="AutoShape 86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7" name="AutoShape 86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8" name="AutoShape 86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39" name="AutoShape 86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0" name="AutoShape 86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1" name="AutoShape 86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2" name="AutoShape 86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3" name="AutoShape 86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4" name="AutoShape 87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5" name="AutoShape 87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6" name="AutoShape 87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7" name="AutoShape 87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8" name="AutoShape 87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49" name="AutoShape 87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0" name="AutoShape 87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1" name="AutoShape 87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2" name="AutoShape 87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3" name="AutoShape 87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4" name="AutoShape 880"/>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5" name="AutoShape 88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6" name="AutoShape 88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7" name="AutoShape 88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8" name="AutoShape 88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59" name="AutoShape 88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0" name="AutoShape 88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1" name="AutoShape 88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2" name="AutoShape 88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3" name="AutoShape 88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4" name="AutoShape 89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5" name="AutoShape 89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6" name="AutoShape 89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7" name="AutoShape 89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8" name="AutoShape 89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69" name="AutoShape 89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0" name="AutoShape 89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1" name="AutoShape 89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2" name="AutoShape 89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3" name="AutoShape 89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4" name="AutoShape 90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5" name="AutoShape 90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6" name="AutoShape 90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7" name="AutoShape 90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8" name="AutoShape 90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79" name="AutoShape 90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0" name="AutoShape 90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1" name="AutoShape 90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2" name="AutoShape 90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3" name="AutoShape 90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4" name="AutoShape 91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5" name="AutoShape 91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6" name="AutoShape 91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7" name="AutoShape 91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8" name="AutoShape 914"/>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89" name="AutoShape 91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0" name="AutoShape 91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1" name="AutoShape 91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2" name="AutoShape 91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3" name="AutoShape 91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4" name="AutoShape 92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5" name="AutoShape 92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6" name="AutoShape 92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7" name="AutoShape 92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8" name="AutoShape 92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799" name="AutoShape 92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0" name="AutoShape 92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1" name="AutoShape 92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2" name="AutoShape 92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3" name="AutoShape 92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4" name="AutoShape 93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5" name="AutoShape 93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6" name="AutoShape 93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7" name="AutoShape 93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8" name="AutoShape 93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09" name="AutoShape 93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0" name="AutoShape 93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1" name="AutoShape 93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2" name="AutoShape 93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3" name="AutoShape 93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4" name="AutoShape 94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5" name="AutoShape 94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6" name="AutoShape 94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7" name="AutoShape 94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8" name="AutoShape 94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19" name="AutoShape 94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0" name="AutoShape 94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1" name="AutoShape 94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2" name="AutoShape 948"/>
        <xdr:cNvSpPr>
          <a:spLocks/>
        </xdr:cNvSpPr>
      </xdr:nvSpPr>
      <xdr:spPr>
        <a:xfrm>
          <a:off x="11858625" y="26203275"/>
          <a:ext cx="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3" name="AutoShape 94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4" name="AutoShape 95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5" name="AutoShape 95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6" name="AutoShape 95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7" name="AutoShape 95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8" name="AutoShape 95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29" name="AutoShape 95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0" name="AutoShape 95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1" name="AutoShape 95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2" name="AutoShape 95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3" name="AutoShape 95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4" name="AutoShape 96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5" name="AutoShape 96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6" name="AutoShape 96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7" name="AutoShape 96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8" name="AutoShape 96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39" name="AutoShape 96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40" name="AutoShape 96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41" name="AutoShape 96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42" name="AutoShape 96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43" name="AutoShape 96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44" name="AutoShape 97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45" name="AutoShape 97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46" name="AutoShape 97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847" name="AutoShape 97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180975</xdr:colOff>
      <xdr:row>5</xdr:row>
      <xdr:rowOff>0</xdr:rowOff>
    </xdr:to>
    <xdr:sp>
      <xdr:nvSpPr>
        <xdr:cNvPr id="848" name="AutoShape 975"/>
        <xdr:cNvSpPr>
          <a:spLocks/>
        </xdr:cNvSpPr>
      </xdr:nvSpPr>
      <xdr:spPr>
        <a:xfrm>
          <a:off x="9686925"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180975</xdr:colOff>
      <xdr:row>5</xdr:row>
      <xdr:rowOff>0</xdr:rowOff>
    </xdr:to>
    <xdr:sp>
      <xdr:nvSpPr>
        <xdr:cNvPr id="849" name="AutoShape 976"/>
        <xdr:cNvSpPr>
          <a:spLocks/>
        </xdr:cNvSpPr>
      </xdr:nvSpPr>
      <xdr:spPr>
        <a:xfrm>
          <a:off x="9677400"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200025</xdr:colOff>
      <xdr:row>5</xdr:row>
      <xdr:rowOff>0</xdr:rowOff>
    </xdr:to>
    <xdr:sp>
      <xdr:nvSpPr>
        <xdr:cNvPr id="850" name="AutoShape 977"/>
        <xdr:cNvSpPr>
          <a:spLocks/>
        </xdr:cNvSpPr>
      </xdr:nvSpPr>
      <xdr:spPr>
        <a:xfrm>
          <a:off x="9677400" y="1133475"/>
          <a:ext cx="2000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200025</xdr:colOff>
      <xdr:row>5</xdr:row>
      <xdr:rowOff>0</xdr:rowOff>
    </xdr:to>
    <xdr:sp>
      <xdr:nvSpPr>
        <xdr:cNvPr id="851" name="AutoShape 978"/>
        <xdr:cNvSpPr>
          <a:spLocks/>
        </xdr:cNvSpPr>
      </xdr:nvSpPr>
      <xdr:spPr>
        <a:xfrm>
          <a:off x="9686925"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219075</xdr:colOff>
      <xdr:row>5</xdr:row>
      <xdr:rowOff>0</xdr:rowOff>
    </xdr:to>
    <xdr:sp>
      <xdr:nvSpPr>
        <xdr:cNvPr id="852" name="AutoShape 979"/>
        <xdr:cNvSpPr>
          <a:spLocks/>
        </xdr:cNvSpPr>
      </xdr:nvSpPr>
      <xdr:spPr>
        <a:xfrm>
          <a:off x="9677400" y="11334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38100</xdr:colOff>
      <xdr:row>5</xdr:row>
      <xdr:rowOff>0</xdr:rowOff>
    </xdr:from>
    <xdr:to>
      <xdr:col>5</xdr:col>
      <xdr:colOff>200025</xdr:colOff>
      <xdr:row>5</xdr:row>
      <xdr:rowOff>0</xdr:rowOff>
    </xdr:to>
    <xdr:sp>
      <xdr:nvSpPr>
        <xdr:cNvPr id="853" name="AutoShape 980"/>
        <xdr:cNvSpPr>
          <a:spLocks/>
        </xdr:cNvSpPr>
      </xdr:nvSpPr>
      <xdr:spPr>
        <a:xfrm>
          <a:off x="9715500" y="11334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171450</xdr:colOff>
      <xdr:row>5</xdr:row>
      <xdr:rowOff>0</xdr:rowOff>
    </xdr:to>
    <xdr:sp>
      <xdr:nvSpPr>
        <xdr:cNvPr id="854" name="AutoShape 981"/>
        <xdr:cNvSpPr>
          <a:spLocks/>
        </xdr:cNvSpPr>
      </xdr:nvSpPr>
      <xdr:spPr>
        <a:xfrm>
          <a:off x="9677400"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180975</xdr:colOff>
      <xdr:row>5</xdr:row>
      <xdr:rowOff>0</xdr:rowOff>
    </xdr:to>
    <xdr:sp>
      <xdr:nvSpPr>
        <xdr:cNvPr id="855" name="AutoShape 982"/>
        <xdr:cNvSpPr>
          <a:spLocks/>
        </xdr:cNvSpPr>
      </xdr:nvSpPr>
      <xdr:spPr>
        <a:xfrm>
          <a:off x="9686925" y="11334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171450</xdr:colOff>
      <xdr:row>5</xdr:row>
      <xdr:rowOff>0</xdr:rowOff>
    </xdr:to>
    <xdr:sp>
      <xdr:nvSpPr>
        <xdr:cNvPr id="856" name="AutoShape 983"/>
        <xdr:cNvSpPr>
          <a:spLocks/>
        </xdr:cNvSpPr>
      </xdr:nvSpPr>
      <xdr:spPr>
        <a:xfrm>
          <a:off x="9686925"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152400</xdr:colOff>
      <xdr:row>5</xdr:row>
      <xdr:rowOff>0</xdr:rowOff>
    </xdr:to>
    <xdr:sp>
      <xdr:nvSpPr>
        <xdr:cNvPr id="857" name="AutoShape 984"/>
        <xdr:cNvSpPr>
          <a:spLocks/>
        </xdr:cNvSpPr>
      </xdr:nvSpPr>
      <xdr:spPr>
        <a:xfrm>
          <a:off x="9677400" y="11334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200025</xdr:colOff>
      <xdr:row>5</xdr:row>
      <xdr:rowOff>0</xdr:rowOff>
    </xdr:to>
    <xdr:sp>
      <xdr:nvSpPr>
        <xdr:cNvPr id="858" name="AutoShape 985"/>
        <xdr:cNvSpPr>
          <a:spLocks/>
        </xdr:cNvSpPr>
      </xdr:nvSpPr>
      <xdr:spPr>
        <a:xfrm>
          <a:off x="9686925"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171450</xdr:colOff>
      <xdr:row>5</xdr:row>
      <xdr:rowOff>0</xdr:rowOff>
    </xdr:to>
    <xdr:sp>
      <xdr:nvSpPr>
        <xdr:cNvPr id="859" name="AutoShape 986"/>
        <xdr:cNvSpPr>
          <a:spLocks/>
        </xdr:cNvSpPr>
      </xdr:nvSpPr>
      <xdr:spPr>
        <a:xfrm>
          <a:off x="9686925"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180975</xdr:colOff>
      <xdr:row>5</xdr:row>
      <xdr:rowOff>0</xdr:rowOff>
    </xdr:to>
    <xdr:sp>
      <xdr:nvSpPr>
        <xdr:cNvPr id="860" name="AutoShape 987"/>
        <xdr:cNvSpPr>
          <a:spLocks/>
        </xdr:cNvSpPr>
      </xdr:nvSpPr>
      <xdr:spPr>
        <a:xfrm>
          <a:off x="9677400"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28575</xdr:colOff>
      <xdr:row>5</xdr:row>
      <xdr:rowOff>0</xdr:rowOff>
    </xdr:from>
    <xdr:to>
      <xdr:col>5</xdr:col>
      <xdr:colOff>295275</xdr:colOff>
      <xdr:row>5</xdr:row>
      <xdr:rowOff>0</xdr:rowOff>
    </xdr:to>
    <xdr:sp>
      <xdr:nvSpPr>
        <xdr:cNvPr id="861" name="AutoShape 988"/>
        <xdr:cNvSpPr>
          <a:spLocks/>
        </xdr:cNvSpPr>
      </xdr:nvSpPr>
      <xdr:spPr>
        <a:xfrm>
          <a:off x="9705975" y="1133475"/>
          <a:ext cx="2667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171450</xdr:colOff>
      <xdr:row>5</xdr:row>
      <xdr:rowOff>0</xdr:rowOff>
    </xdr:to>
    <xdr:sp>
      <xdr:nvSpPr>
        <xdr:cNvPr id="862" name="AutoShape 989"/>
        <xdr:cNvSpPr>
          <a:spLocks/>
        </xdr:cNvSpPr>
      </xdr:nvSpPr>
      <xdr:spPr>
        <a:xfrm>
          <a:off x="9677400"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19050</xdr:colOff>
      <xdr:row>5</xdr:row>
      <xdr:rowOff>0</xdr:rowOff>
    </xdr:from>
    <xdr:to>
      <xdr:col>5</xdr:col>
      <xdr:colOff>180975</xdr:colOff>
      <xdr:row>5</xdr:row>
      <xdr:rowOff>0</xdr:rowOff>
    </xdr:to>
    <xdr:sp>
      <xdr:nvSpPr>
        <xdr:cNvPr id="863" name="AutoShape 990"/>
        <xdr:cNvSpPr>
          <a:spLocks/>
        </xdr:cNvSpPr>
      </xdr:nvSpPr>
      <xdr:spPr>
        <a:xfrm>
          <a:off x="9696450"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19050</xdr:colOff>
      <xdr:row>5</xdr:row>
      <xdr:rowOff>0</xdr:rowOff>
    </xdr:from>
    <xdr:to>
      <xdr:col>5</xdr:col>
      <xdr:colOff>180975</xdr:colOff>
      <xdr:row>5</xdr:row>
      <xdr:rowOff>0</xdr:rowOff>
    </xdr:to>
    <xdr:sp>
      <xdr:nvSpPr>
        <xdr:cNvPr id="864" name="AutoShape 991"/>
        <xdr:cNvSpPr>
          <a:spLocks/>
        </xdr:cNvSpPr>
      </xdr:nvSpPr>
      <xdr:spPr>
        <a:xfrm>
          <a:off x="9696450"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38100</xdr:colOff>
      <xdr:row>5</xdr:row>
      <xdr:rowOff>0</xdr:rowOff>
    </xdr:from>
    <xdr:to>
      <xdr:col>5</xdr:col>
      <xdr:colOff>209550</xdr:colOff>
      <xdr:row>5</xdr:row>
      <xdr:rowOff>0</xdr:rowOff>
    </xdr:to>
    <xdr:sp>
      <xdr:nvSpPr>
        <xdr:cNvPr id="865" name="AutoShape 992"/>
        <xdr:cNvSpPr>
          <a:spLocks/>
        </xdr:cNvSpPr>
      </xdr:nvSpPr>
      <xdr:spPr>
        <a:xfrm>
          <a:off x="9715500"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180975</xdr:colOff>
      <xdr:row>5</xdr:row>
      <xdr:rowOff>0</xdr:rowOff>
    </xdr:to>
    <xdr:sp>
      <xdr:nvSpPr>
        <xdr:cNvPr id="866" name="AutoShape 993"/>
        <xdr:cNvSpPr>
          <a:spLocks/>
        </xdr:cNvSpPr>
      </xdr:nvSpPr>
      <xdr:spPr>
        <a:xfrm>
          <a:off x="9677400"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867" name="AutoShape 994"/>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180975</xdr:colOff>
      <xdr:row>5</xdr:row>
      <xdr:rowOff>0</xdr:rowOff>
    </xdr:to>
    <xdr:sp>
      <xdr:nvSpPr>
        <xdr:cNvPr id="868" name="AutoShape 995"/>
        <xdr:cNvSpPr>
          <a:spLocks/>
        </xdr:cNvSpPr>
      </xdr:nvSpPr>
      <xdr:spPr>
        <a:xfrm>
          <a:off x="9677400"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276225</xdr:colOff>
      <xdr:row>5</xdr:row>
      <xdr:rowOff>0</xdr:rowOff>
    </xdr:to>
    <xdr:sp>
      <xdr:nvSpPr>
        <xdr:cNvPr id="869" name="AutoShape 996"/>
        <xdr:cNvSpPr>
          <a:spLocks/>
        </xdr:cNvSpPr>
      </xdr:nvSpPr>
      <xdr:spPr>
        <a:xfrm>
          <a:off x="9677400" y="11334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209550</xdr:colOff>
      <xdr:row>5</xdr:row>
      <xdr:rowOff>0</xdr:rowOff>
    </xdr:to>
    <xdr:sp>
      <xdr:nvSpPr>
        <xdr:cNvPr id="870" name="AutoShape 997"/>
        <xdr:cNvSpPr>
          <a:spLocks/>
        </xdr:cNvSpPr>
      </xdr:nvSpPr>
      <xdr:spPr>
        <a:xfrm>
          <a:off x="9686925" y="1133475"/>
          <a:ext cx="2000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209550</xdr:colOff>
      <xdr:row>5</xdr:row>
      <xdr:rowOff>0</xdr:rowOff>
    </xdr:to>
    <xdr:sp>
      <xdr:nvSpPr>
        <xdr:cNvPr id="871" name="AutoShape 998"/>
        <xdr:cNvSpPr>
          <a:spLocks/>
        </xdr:cNvSpPr>
      </xdr:nvSpPr>
      <xdr:spPr>
        <a:xfrm>
          <a:off x="9686925" y="1133475"/>
          <a:ext cx="2000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872" name="AutoShape 999"/>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209550</xdr:colOff>
      <xdr:row>5</xdr:row>
      <xdr:rowOff>0</xdr:rowOff>
    </xdr:to>
    <xdr:sp>
      <xdr:nvSpPr>
        <xdr:cNvPr id="873" name="AutoShape 1000"/>
        <xdr:cNvSpPr>
          <a:spLocks/>
        </xdr:cNvSpPr>
      </xdr:nvSpPr>
      <xdr:spPr>
        <a:xfrm>
          <a:off x="9686925" y="1133475"/>
          <a:ext cx="2000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874" name="AutoShape 1001"/>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875" name="AutoShape 1002"/>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876" name="AutoShape 1003"/>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877" name="AutoShape 1004"/>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304800</xdr:colOff>
      <xdr:row>5</xdr:row>
      <xdr:rowOff>0</xdr:rowOff>
    </xdr:to>
    <xdr:sp>
      <xdr:nvSpPr>
        <xdr:cNvPr id="878" name="AutoShape 1005"/>
        <xdr:cNvSpPr>
          <a:spLocks/>
        </xdr:cNvSpPr>
      </xdr:nvSpPr>
      <xdr:spPr>
        <a:xfrm>
          <a:off x="9677400" y="11334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171450</xdr:colOff>
      <xdr:row>5</xdr:row>
      <xdr:rowOff>0</xdr:rowOff>
    </xdr:to>
    <xdr:sp>
      <xdr:nvSpPr>
        <xdr:cNvPr id="879" name="AutoShape 1006"/>
        <xdr:cNvSpPr>
          <a:spLocks/>
        </xdr:cNvSpPr>
      </xdr:nvSpPr>
      <xdr:spPr>
        <a:xfrm>
          <a:off x="9677400"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28575</xdr:colOff>
      <xdr:row>5</xdr:row>
      <xdr:rowOff>0</xdr:rowOff>
    </xdr:from>
    <xdr:to>
      <xdr:col>5</xdr:col>
      <xdr:colOff>209550</xdr:colOff>
      <xdr:row>5</xdr:row>
      <xdr:rowOff>0</xdr:rowOff>
    </xdr:to>
    <xdr:sp>
      <xdr:nvSpPr>
        <xdr:cNvPr id="880" name="AutoShape 1007"/>
        <xdr:cNvSpPr>
          <a:spLocks/>
        </xdr:cNvSpPr>
      </xdr:nvSpPr>
      <xdr:spPr>
        <a:xfrm>
          <a:off x="9705975"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881" name="AutoShape 1008"/>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882" name="AutoShape 1009"/>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883" name="AutoShape 1010"/>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884" name="AutoShape 1011"/>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885" name="AutoShape 1012"/>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886" name="AutoShape 1013"/>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887" name="AutoShape 1014"/>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888" name="AutoShape 1015"/>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889" name="AutoShape 1016"/>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890" name="AutoShape 1017"/>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891" name="AutoShape 1018"/>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892" name="AutoShape 1019"/>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893" name="AutoShape 1020"/>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894" name="AutoShape 1021"/>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895" name="AutoShape 1022"/>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896" name="AutoShape 1023"/>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897" name="AutoShape 0"/>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898" name="AutoShape 1"/>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899" name="AutoShape 2"/>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00" name="AutoShape 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01" name="AutoShape 4"/>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902" name="AutoShape 5"/>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903" name="AutoShape 6"/>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904" name="AutoShape 7"/>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05" name="AutoShape 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906" name="AutoShape 9"/>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07" name="AutoShape 1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08" name="AutoShape 1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09" name="AutoShape 1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10" name="AutoShape 1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911" name="AutoShape 14"/>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912" name="AutoShape 15"/>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913" name="AutoShape 16"/>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914" name="AutoShape 17"/>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915" name="AutoShape 18"/>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16" name="AutoShape 19"/>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917" name="AutoShape 20"/>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918" name="AutoShape 21"/>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919" name="AutoShape 22"/>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920" name="AutoShape 23"/>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921" name="AutoShape 24"/>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922" name="AutoShape 25"/>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923" name="AutoShape 26"/>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924" name="AutoShape 27"/>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925" name="AutoShape 28"/>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926" name="AutoShape 29"/>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27" name="AutoShape 30"/>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928" name="AutoShape 31"/>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929" name="AutoShape 32"/>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930" name="AutoShape 33"/>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931" name="AutoShape 34"/>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932" name="AutoShape 35"/>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33" name="AutoShape 36"/>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34" name="AutoShape 3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35" name="AutoShape 38"/>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936" name="AutoShape 39"/>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937" name="AutoShape 40"/>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938" name="AutoShape 41"/>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39" name="AutoShape 4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940" name="AutoShape 43"/>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41" name="AutoShape 4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42" name="AutoShape 4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43" name="AutoShape 4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44" name="AutoShape 4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945" name="AutoShape 48"/>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946" name="AutoShape 49"/>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947" name="AutoShape 50"/>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948" name="AutoShape 51"/>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949" name="AutoShape 52"/>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50" name="AutoShape 53"/>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951" name="AutoShape 54"/>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952" name="AutoShape 55"/>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953" name="AutoShape 56"/>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954" name="AutoShape 57"/>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955" name="AutoShape 58"/>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956" name="AutoShape 59"/>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957" name="AutoShape 60"/>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958" name="AutoShape 61"/>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959" name="AutoShape 62"/>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960" name="AutoShape 63"/>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61" name="AutoShape 64"/>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962" name="AutoShape 65"/>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963" name="AutoShape 66"/>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964" name="AutoShape 67"/>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965" name="AutoShape 68"/>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966" name="AutoShape 69"/>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67" name="AutoShape 70"/>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68" name="AutoShape 7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69" name="AutoShape 72"/>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970" name="AutoShape 73"/>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971" name="AutoShape 74"/>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972" name="AutoShape 75"/>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73" name="AutoShape 7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974" name="AutoShape 77"/>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75" name="AutoShape 7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76" name="AutoShape 7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77" name="AutoShape 8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978" name="AutoShape 8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979" name="AutoShape 82"/>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980" name="AutoShape 83"/>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981" name="AutoShape 84"/>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982" name="AutoShape 85"/>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983" name="AutoShape 86"/>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84" name="AutoShape 87"/>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985" name="AutoShape 88"/>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986" name="AutoShape 89"/>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987" name="AutoShape 90"/>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988" name="AutoShape 91"/>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989" name="AutoShape 92"/>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990" name="AutoShape 93"/>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991" name="AutoShape 94"/>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992" name="AutoShape 95"/>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993" name="AutoShape 96"/>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994" name="AutoShape 97"/>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995" name="AutoShape 98"/>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996" name="AutoShape 99"/>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997" name="AutoShape 100"/>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998" name="AutoShape 101"/>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999" name="AutoShape 102"/>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000" name="AutoShape 103"/>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01" name="AutoShape 104"/>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02" name="AutoShape 10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03" name="AutoShape 106"/>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004" name="AutoShape 107"/>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005" name="AutoShape 108"/>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006" name="AutoShape 109"/>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07" name="AutoShape 11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008" name="AutoShape 111"/>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09" name="AutoShape 11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10" name="AutoShape 11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11" name="AutoShape 11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12" name="AutoShape 11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013" name="AutoShape 116"/>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014" name="AutoShape 117"/>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015" name="AutoShape 118"/>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016" name="AutoShape 119"/>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017" name="AutoShape 120"/>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18" name="AutoShape 121"/>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019" name="AutoShape 122"/>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020" name="AutoShape 123"/>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021" name="AutoShape 124"/>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022" name="AutoShape 125"/>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023" name="AutoShape 126"/>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024" name="AutoShape 127"/>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025" name="AutoShape 128"/>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026" name="AutoShape 129"/>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027" name="AutoShape 130"/>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028" name="AutoShape 131"/>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29" name="AutoShape 132"/>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030" name="AutoShape 133"/>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031" name="AutoShape 134"/>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032" name="AutoShape 135"/>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033" name="AutoShape 136"/>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034" name="AutoShape 137"/>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35" name="AutoShape 138"/>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36" name="AutoShape 13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37" name="AutoShape 140"/>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038" name="AutoShape 141"/>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039" name="AutoShape 142"/>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040" name="AutoShape 143"/>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41" name="AutoShape 14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042" name="AutoShape 145"/>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43" name="AutoShape 14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44" name="AutoShape 14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45" name="AutoShape 14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46" name="AutoShape 14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047" name="AutoShape 150"/>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048" name="AutoShape 151"/>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049" name="AutoShape 152"/>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050" name="AutoShape 153"/>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2524125</xdr:colOff>
      <xdr:row>73</xdr:row>
      <xdr:rowOff>0</xdr:rowOff>
    </xdr:from>
    <xdr:to>
      <xdr:col>7</xdr:col>
      <xdr:colOff>0</xdr:colOff>
      <xdr:row>73</xdr:row>
      <xdr:rowOff>0</xdr:rowOff>
    </xdr:to>
    <xdr:sp>
      <xdr:nvSpPr>
        <xdr:cNvPr id="1051" name="AutoShape 154"/>
        <xdr:cNvSpPr>
          <a:spLocks/>
        </xdr:cNvSpPr>
      </xdr:nvSpPr>
      <xdr:spPr>
        <a:xfrm>
          <a:off x="14382750" y="26203275"/>
          <a:ext cx="981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2514600</xdr:colOff>
      <xdr:row>73</xdr:row>
      <xdr:rowOff>0</xdr:rowOff>
    </xdr:from>
    <xdr:to>
      <xdr:col>7</xdr:col>
      <xdr:colOff>0</xdr:colOff>
      <xdr:row>73</xdr:row>
      <xdr:rowOff>0</xdr:rowOff>
    </xdr:to>
    <xdr:sp>
      <xdr:nvSpPr>
        <xdr:cNvPr id="1052" name="AutoShape 155"/>
        <xdr:cNvSpPr>
          <a:spLocks/>
        </xdr:cNvSpPr>
      </xdr:nvSpPr>
      <xdr:spPr>
        <a:xfrm>
          <a:off x="14373225" y="26203275"/>
          <a:ext cx="9906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2514600</xdr:colOff>
      <xdr:row>73</xdr:row>
      <xdr:rowOff>0</xdr:rowOff>
    </xdr:from>
    <xdr:to>
      <xdr:col>7</xdr:col>
      <xdr:colOff>0</xdr:colOff>
      <xdr:row>73</xdr:row>
      <xdr:rowOff>0</xdr:rowOff>
    </xdr:to>
    <xdr:sp>
      <xdr:nvSpPr>
        <xdr:cNvPr id="1053" name="AutoShape 156"/>
        <xdr:cNvSpPr>
          <a:spLocks/>
        </xdr:cNvSpPr>
      </xdr:nvSpPr>
      <xdr:spPr>
        <a:xfrm>
          <a:off x="14373225" y="26203275"/>
          <a:ext cx="9906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1054" name="AutoShape 157"/>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1055" name="AutoShape 158"/>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1056" name="AutoShape 159"/>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1466850</xdr:colOff>
      <xdr:row>73</xdr:row>
      <xdr:rowOff>0</xdr:rowOff>
    </xdr:from>
    <xdr:to>
      <xdr:col>7</xdr:col>
      <xdr:colOff>0</xdr:colOff>
      <xdr:row>73</xdr:row>
      <xdr:rowOff>0</xdr:rowOff>
    </xdr:to>
    <xdr:sp>
      <xdr:nvSpPr>
        <xdr:cNvPr id="1057" name="AutoShape 160"/>
        <xdr:cNvSpPr>
          <a:spLocks/>
        </xdr:cNvSpPr>
      </xdr:nvSpPr>
      <xdr:spPr>
        <a:xfrm>
          <a:off x="13325475" y="26203275"/>
          <a:ext cx="2038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058" name="AutoShape 164"/>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59" name="AutoShape 165"/>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060" name="AutoShape 166"/>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061" name="AutoShape 167"/>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062" name="AutoShape 168"/>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063" name="AutoShape 169"/>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064" name="AutoShape 170"/>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065" name="AutoShape 171"/>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066" name="AutoShape 172"/>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067" name="AutoShape 173"/>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068" name="AutoShape 174"/>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069" name="AutoShape 175"/>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70" name="AutoShape 176"/>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071" name="AutoShape 177"/>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072" name="AutoShape 178"/>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073" name="AutoShape 179"/>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074" name="AutoShape 180"/>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075" name="AutoShape 181"/>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76" name="AutoShape 182"/>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77" name="AutoShape 18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78" name="AutoShape 184"/>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079" name="AutoShape 185"/>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080" name="AutoShape 186"/>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081" name="AutoShape 187"/>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82" name="AutoShape 18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083" name="AutoShape 189"/>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84" name="AutoShape 19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85" name="AutoShape 19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86" name="AutoShape 19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087" name="AutoShape 19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088" name="AutoShape 194"/>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089" name="AutoShape 195"/>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090" name="AutoShape 196"/>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091" name="AutoShape 197"/>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092" name="AutoShape 198"/>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093" name="AutoShape 199"/>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094" name="AutoShape 200"/>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095" name="AutoShape 201"/>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096" name="AutoShape 202"/>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097" name="AutoShape 203"/>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098" name="AutoShape 204"/>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099" name="AutoShape 205"/>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100" name="AutoShape 206"/>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101" name="AutoShape 207"/>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102" name="AutoShape 208"/>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103" name="AutoShape 209"/>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04" name="AutoShape 210"/>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105" name="AutoShape 211"/>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106" name="AutoShape 212"/>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107" name="AutoShape 213"/>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108" name="AutoShape 214"/>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109" name="AutoShape 215"/>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10" name="AutoShape 216"/>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11" name="AutoShape 21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12" name="AutoShape 218"/>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113" name="AutoShape 219"/>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114" name="AutoShape 220"/>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115" name="AutoShape 221"/>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16" name="AutoShape 22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117" name="AutoShape 223"/>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18" name="AutoShape 22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19" name="AutoShape 22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20" name="AutoShape 22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21" name="AutoShape 22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122" name="AutoShape 228"/>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123" name="AutoShape 229"/>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124" name="AutoShape 230"/>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125" name="AutoShape 231"/>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126" name="AutoShape 232"/>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27" name="AutoShape 233"/>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128" name="AutoShape 234"/>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129" name="AutoShape 235"/>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130" name="AutoShape 236"/>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131" name="AutoShape 237"/>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132" name="AutoShape 238"/>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133" name="AutoShape 239"/>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134" name="AutoShape 240"/>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135" name="AutoShape 241"/>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136" name="AutoShape 242"/>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137" name="AutoShape 243"/>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38" name="AutoShape 244"/>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139" name="AutoShape 245"/>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140" name="AutoShape 246"/>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141" name="AutoShape 247"/>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142" name="AutoShape 248"/>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143" name="AutoShape 249"/>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44" name="AutoShape 250"/>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45" name="AutoShape 25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46" name="AutoShape 252"/>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147" name="AutoShape 253"/>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148" name="AutoShape 254"/>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149" name="AutoShape 255"/>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50" name="AutoShape 25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151" name="AutoShape 257"/>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52" name="AutoShape 25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53" name="AutoShape 25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54" name="AutoShape 26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55" name="AutoShape 26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156" name="AutoShape 262"/>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157" name="AutoShape 263"/>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158" name="AutoShape 264"/>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159" name="AutoShape 265"/>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160" name="AutoShape 266"/>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61" name="AutoShape 267"/>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162" name="AutoShape 268"/>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163" name="AutoShape 269"/>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164" name="AutoShape 270"/>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165" name="AutoShape 271"/>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166" name="AutoShape 272"/>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167" name="AutoShape 273"/>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168" name="AutoShape 274"/>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169" name="AutoShape 275"/>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170" name="AutoShape 276"/>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171" name="AutoShape 277"/>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72" name="AutoShape 278"/>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173" name="AutoShape 279"/>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174" name="AutoShape 280"/>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175" name="AutoShape 281"/>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176" name="AutoShape 282"/>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177" name="AutoShape 283"/>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78" name="AutoShape 284"/>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79" name="AutoShape 28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80" name="AutoShape 286"/>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181" name="AutoShape 287"/>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182" name="AutoShape 288"/>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183" name="AutoShape 289"/>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84" name="AutoShape 29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185" name="AutoShape 291"/>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86" name="AutoShape 29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87" name="AutoShape 29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88" name="AutoShape 29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189" name="AutoShape 29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190" name="AutoShape 296"/>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191" name="AutoShape 297"/>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192" name="AutoShape 298"/>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193" name="AutoShape 299"/>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194" name="AutoShape 300"/>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195" name="AutoShape 301"/>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196" name="AutoShape 302"/>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197" name="AutoShape 303"/>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198" name="AutoShape 304"/>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199" name="AutoShape 305"/>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200" name="AutoShape 306"/>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201" name="AutoShape 307"/>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202" name="AutoShape 308"/>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203" name="AutoShape 309"/>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204" name="AutoShape 310"/>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205" name="AutoShape 311"/>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206" name="AutoShape 312"/>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207" name="AutoShape 313"/>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208" name="AutoShape 314"/>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209" name="AutoShape 315"/>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210" name="AutoShape 316"/>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211" name="AutoShape 317"/>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212" name="AutoShape 318"/>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13" name="AutoShape 31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214" name="AutoShape 320"/>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215" name="AutoShape 321"/>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216" name="AutoShape 322"/>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217" name="AutoShape 323"/>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18" name="AutoShape 32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219" name="AutoShape 325"/>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20" name="AutoShape 32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21" name="AutoShape 32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22" name="AutoShape 32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23" name="AutoShape 32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224" name="AutoShape 330"/>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225" name="AutoShape 331"/>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226" name="AutoShape 332"/>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227" name="AutoShape 333"/>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180975</xdr:colOff>
      <xdr:row>5</xdr:row>
      <xdr:rowOff>0</xdr:rowOff>
    </xdr:to>
    <xdr:sp>
      <xdr:nvSpPr>
        <xdr:cNvPr id="1228" name="AutoShape 334"/>
        <xdr:cNvSpPr>
          <a:spLocks/>
        </xdr:cNvSpPr>
      </xdr:nvSpPr>
      <xdr:spPr>
        <a:xfrm>
          <a:off x="9686925"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180975</xdr:colOff>
      <xdr:row>5</xdr:row>
      <xdr:rowOff>0</xdr:rowOff>
    </xdr:to>
    <xdr:sp>
      <xdr:nvSpPr>
        <xdr:cNvPr id="1229" name="AutoShape 335"/>
        <xdr:cNvSpPr>
          <a:spLocks/>
        </xdr:cNvSpPr>
      </xdr:nvSpPr>
      <xdr:spPr>
        <a:xfrm>
          <a:off x="9677400"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200025</xdr:colOff>
      <xdr:row>5</xdr:row>
      <xdr:rowOff>0</xdr:rowOff>
    </xdr:to>
    <xdr:sp>
      <xdr:nvSpPr>
        <xdr:cNvPr id="1230" name="AutoShape 336"/>
        <xdr:cNvSpPr>
          <a:spLocks/>
        </xdr:cNvSpPr>
      </xdr:nvSpPr>
      <xdr:spPr>
        <a:xfrm>
          <a:off x="9677400" y="1133475"/>
          <a:ext cx="2000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200025</xdr:colOff>
      <xdr:row>5</xdr:row>
      <xdr:rowOff>0</xdr:rowOff>
    </xdr:to>
    <xdr:sp>
      <xdr:nvSpPr>
        <xdr:cNvPr id="1231" name="AutoShape 337"/>
        <xdr:cNvSpPr>
          <a:spLocks/>
        </xdr:cNvSpPr>
      </xdr:nvSpPr>
      <xdr:spPr>
        <a:xfrm>
          <a:off x="9686925"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219075</xdr:colOff>
      <xdr:row>5</xdr:row>
      <xdr:rowOff>0</xdr:rowOff>
    </xdr:to>
    <xdr:sp>
      <xdr:nvSpPr>
        <xdr:cNvPr id="1232" name="AutoShape 338"/>
        <xdr:cNvSpPr>
          <a:spLocks/>
        </xdr:cNvSpPr>
      </xdr:nvSpPr>
      <xdr:spPr>
        <a:xfrm>
          <a:off x="9677400" y="11334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38100</xdr:colOff>
      <xdr:row>5</xdr:row>
      <xdr:rowOff>0</xdr:rowOff>
    </xdr:from>
    <xdr:to>
      <xdr:col>5</xdr:col>
      <xdr:colOff>200025</xdr:colOff>
      <xdr:row>5</xdr:row>
      <xdr:rowOff>0</xdr:rowOff>
    </xdr:to>
    <xdr:sp>
      <xdr:nvSpPr>
        <xdr:cNvPr id="1233" name="AutoShape 339"/>
        <xdr:cNvSpPr>
          <a:spLocks/>
        </xdr:cNvSpPr>
      </xdr:nvSpPr>
      <xdr:spPr>
        <a:xfrm>
          <a:off x="9715500" y="11334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171450</xdr:colOff>
      <xdr:row>5</xdr:row>
      <xdr:rowOff>0</xdr:rowOff>
    </xdr:to>
    <xdr:sp>
      <xdr:nvSpPr>
        <xdr:cNvPr id="1234" name="AutoShape 340"/>
        <xdr:cNvSpPr>
          <a:spLocks/>
        </xdr:cNvSpPr>
      </xdr:nvSpPr>
      <xdr:spPr>
        <a:xfrm>
          <a:off x="9677400"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180975</xdr:colOff>
      <xdr:row>5</xdr:row>
      <xdr:rowOff>0</xdr:rowOff>
    </xdr:to>
    <xdr:sp>
      <xdr:nvSpPr>
        <xdr:cNvPr id="1235" name="AutoShape 341"/>
        <xdr:cNvSpPr>
          <a:spLocks/>
        </xdr:cNvSpPr>
      </xdr:nvSpPr>
      <xdr:spPr>
        <a:xfrm>
          <a:off x="9686925" y="11334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171450</xdr:colOff>
      <xdr:row>5</xdr:row>
      <xdr:rowOff>0</xdr:rowOff>
    </xdr:to>
    <xdr:sp>
      <xdr:nvSpPr>
        <xdr:cNvPr id="1236" name="AutoShape 342"/>
        <xdr:cNvSpPr>
          <a:spLocks/>
        </xdr:cNvSpPr>
      </xdr:nvSpPr>
      <xdr:spPr>
        <a:xfrm>
          <a:off x="9686925"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152400</xdr:colOff>
      <xdr:row>5</xdr:row>
      <xdr:rowOff>0</xdr:rowOff>
    </xdr:to>
    <xdr:sp>
      <xdr:nvSpPr>
        <xdr:cNvPr id="1237" name="AutoShape 343"/>
        <xdr:cNvSpPr>
          <a:spLocks/>
        </xdr:cNvSpPr>
      </xdr:nvSpPr>
      <xdr:spPr>
        <a:xfrm>
          <a:off x="9677400" y="11334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200025</xdr:colOff>
      <xdr:row>5</xdr:row>
      <xdr:rowOff>0</xdr:rowOff>
    </xdr:to>
    <xdr:sp>
      <xdr:nvSpPr>
        <xdr:cNvPr id="1238" name="AutoShape 344"/>
        <xdr:cNvSpPr>
          <a:spLocks/>
        </xdr:cNvSpPr>
      </xdr:nvSpPr>
      <xdr:spPr>
        <a:xfrm>
          <a:off x="9686925"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171450</xdr:colOff>
      <xdr:row>5</xdr:row>
      <xdr:rowOff>0</xdr:rowOff>
    </xdr:to>
    <xdr:sp>
      <xdr:nvSpPr>
        <xdr:cNvPr id="1239" name="AutoShape 345"/>
        <xdr:cNvSpPr>
          <a:spLocks/>
        </xdr:cNvSpPr>
      </xdr:nvSpPr>
      <xdr:spPr>
        <a:xfrm>
          <a:off x="9686925"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180975</xdr:colOff>
      <xdr:row>5</xdr:row>
      <xdr:rowOff>0</xdr:rowOff>
    </xdr:to>
    <xdr:sp>
      <xdr:nvSpPr>
        <xdr:cNvPr id="1240" name="AutoShape 346"/>
        <xdr:cNvSpPr>
          <a:spLocks/>
        </xdr:cNvSpPr>
      </xdr:nvSpPr>
      <xdr:spPr>
        <a:xfrm>
          <a:off x="9677400"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28575</xdr:colOff>
      <xdr:row>5</xdr:row>
      <xdr:rowOff>0</xdr:rowOff>
    </xdr:from>
    <xdr:to>
      <xdr:col>5</xdr:col>
      <xdr:colOff>295275</xdr:colOff>
      <xdr:row>5</xdr:row>
      <xdr:rowOff>0</xdr:rowOff>
    </xdr:to>
    <xdr:sp>
      <xdr:nvSpPr>
        <xdr:cNvPr id="1241" name="AutoShape 347"/>
        <xdr:cNvSpPr>
          <a:spLocks/>
        </xdr:cNvSpPr>
      </xdr:nvSpPr>
      <xdr:spPr>
        <a:xfrm>
          <a:off x="9705975" y="1133475"/>
          <a:ext cx="2667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171450</xdr:colOff>
      <xdr:row>5</xdr:row>
      <xdr:rowOff>0</xdr:rowOff>
    </xdr:to>
    <xdr:sp>
      <xdr:nvSpPr>
        <xdr:cNvPr id="1242" name="AutoShape 348"/>
        <xdr:cNvSpPr>
          <a:spLocks/>
        </xdr:cNvSpPr>
      </xdr:nvSpPr>
      <xdr:spPr>
        <a:xfrm>
          <a:off x="9677400"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19050</xdr:colOff>
      <xdr:row>5</xdr:row>
      <xdr:rowOff>0</xdr:rowOff>
    </xdr:from>
    <xdr:to>
      <xdr:col>5</xdr:col>
      <xdr:colOff>180975</xdr:colOff>
      <xdr:row>5</xdr:row>
      <xdr:rowOff>0</xdr:rowOff>
    </xdr:to>
    <xdr:sp>
      <xdr:nvSpPr>
        <xdr:cNvPr id="1243" name="AutoShape 349"/>
        <xdr:cNvSpPr>
          <a:spLocks/>
        </xdr:cNvSpPr>
      </xdr:nvSpPr>
      <xdr:spPr>
        <a:xfrm>
          <a:off x="9696450"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19050</xdr:colOff>
      <xdr:row>5</xdr:row>
      <xdr:rowOff>0</xdr:rowOff>
    </xdr:from>
    <xdr:to>
      <xdr:col>5</xdr:col>
      <xdr:colOff>180975</xdr:colOff>
      <xdr:row>5</xdr:row>
      <xdr:rowOff>0</xdr:rowOff>
    </xdr:to>
    <xdr:sp>
      <xdr:nvSpPr>
        <xdr:cNvPr id="1244" name="AutoShape 350"/>
        <xdr:cNvSpPr>
          <a:spLocks/>
        </xdr:cNvSpPr>
      </xdr:nvSpPr>
      <xdr:spPr>
        <a:xfrm>
          <a:off x="9696450"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38100</xdr:colOff>
      <xdr:row>5</xdr:row>
      <xdr:rowOff>0</xdr:rowOff>
    </xdr:from>
    <xdr:to>
      <xdr:col>5</xdr:col>
      <xdr:colOff>209550</xdr:colOff>
      <xdr:row>5</xdr:row>
      <xdr:rowOff>0</xdr:rowOff>
    </xdr:to>
    <xdr:sp>
      <xdr:nvSpPr>
        <xdr:cNvPr id="1245" name="AutoShape 351"/>
        <xdr:cNvSpPr>
          <a:spLocks/>
        </xdr:cNvSpPr>
      </xdr:nvSpPr>
      <xdr:spPr>
        <a:xfrm>
          <a:off x="9715500" y="11334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180975</xdr:colOff>
      <xdr:row>5</xdr:row>
      <xdr:rowOff>0</xdr:rowOff>
    </xdr:to>
    <xdr:sp>
      <xdr:nvSpPr>
        <xdr:cNvPr id="1246" name="AutoShape 352"/>
        <xdr:cNvSpPr>
          <a:spLocks/>
        </xdr:cNvSpPr>
      </xdr:nvSpPr>
      <xdr:spPr>
        <a:xfrm>
          <a:off x="9677400"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1247" name="AutoShape 353"/>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180975</xdr:colOff>
      <xdr:row>5</xdr:row>
      <xdr:rowOff>0</xdr:rowOff>
    </xdr:to>
    <xdr:sp>
      <xdr:nvSpPr>
        <xdr:cNvPr id="1248" name="AutoShape 354"/>
        <xdr:cNvSpPr>
          <a:spLocks/>
        </xdr:cNvSpPr>
      </xdr:nvSpPr>
      <xdr:spPr>
        <a:xfrm>
          <a:off x="9677400" y="11334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276225</xdr:colOff>
      <xdr:row>5</xdr:row>
      <xdr:rowOff>0</xdr:rowOff>
    </xdr:to>
    <xdr:sp>
      <xdr:nvSpPr>
        <xdr:cNvPr id="1249" name="AutoShape 355"/>
        <xdr:cNvSpPr>
          <a:spLocks/>
        </xdr:cNvSpPr>
      </xdr:nvSpPr>
      <xdr:spPr>
        <a:xfrm>
          <a:off x="9677400" y="11334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209550</xdr:colOff>
      <xdr:row>5</xdr:row>
      <xdr:rowOff>0</xdr:rowOff>
    </xdr:to>
    <xdr:sp>
      <xdr:nvSpPr>
        <xdr:cNvPr id="1250" name="AutoShape 356"/>
        <xdr:cNvSpPr>
          <a:spLocks/>
        </xdr:cNvSpPr>
      </xdr:nvSpPr>
      <xdr:spPr>
        <a:xfrm>
          <a:off x="9686925" y="1133475"/>
          <a:ext cx="2000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209550</xdr:colOff>
      <xdr:row>5</xdr:row>
      <xdr:rowOff>0</xdr:rowOff>
    </xdr:to>
    <xdr:sp>
      <xdr:nvSpPr>
        <xdr:cNvPr id="1251" name="AutoShape 357"/>
        <xdr:cNvSpPr>
          <a:spLocks/>
        </xdr:cNvSpPr>
      </xdr:nvSpPr>
      <xdr:spPr>
        <a:xfrm>
          <a:off x="9686925" y="1133475"/>
          <a:ext cx="2000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1252" name="AutoShape 358"/>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9525</xdr:colOff>
      <xdr:row>5</xdr:row>
      <xdr:rowOff>0</xdr:rowOff>
    </xdr:from>
    <xdr:to>
      <xdr:col>5</xdr:col>
      <xdr:colOff>209550</xdr:colOff>
      <xdr:row>5</xdr:row>
      <xdr:rowOff>0</xdr:rowOff>
    </xdr:to>
    <xdr:sp>
      <xdr:nvSpPr>
        <xdr:cNvPr id="1253" name="AutoShape 359"/>
        <xdr:cNvSpPr>
          <a:spLocks/>
        </xdr:cNvSpPr>
      </xdr:nvSpPr>
      <xdr:spPr>
        <a:xfrm>
          <a:off x="9686925" y="1133475"/>
          <a:ext cx="2000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1254" name="AutoShape 360"/>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1255" name="AutoShape 361"/>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1256" name="AutoShape 362"/>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209550</xdr:colOff>
      <xdr:row>5</xdr:row>
      <xdr:rowOff>0</xdr:rowOff>
    </xdr:to>
    <xdr:sp>
      <xdr:nvSpPr>
        <xdr:cNvPr id="1257" name="AutoShape 363"/>
        <xdr:cNvSpPr>
          <a:spLocks/>
        </xdr:cNvSpPr>
      </xdr:nvSpPr>
      <xdr:spPr>
        <a:xfrm>
          <a:off x="9677400" y="11334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5</xdr:row>
      <xdr:rowOff>0</xdr:rowOff>
    </xdr:from>
    <xdr:to>
      <xdr:col>5</xdr:col>
      <xdr:colOff>171450</xdr:colOff>
      <xdr:row>5</xdr:row>
      <xdr:rowOff>0</xdr:rowOff>
    </xdr:to>
    <xdr:sp>
      <xdr:nvSpPr>
        <xdr:cNvPr id="1258" name="AutoShape 365"/>
        <xdr:cNvSpPr>
          <a:spLocks/>
        </xdr:cNvSpPr>
      </xdr:nvSpPr>
      <xdr:spPr>
        <a:xfrm>
          <a:off x="9677400"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28575</xdr:colOff>
      <xdr:row>5</xdr:row>
      <xdr:rowOff>0</xdr:rowOff>
    </xdr:from>
    <xdr:to>
      <xdr:col>5</xdr:col>
      <xdr:colOff>209550</xdr:colOff>
      <xdr:row>5</xdr:row>
      <xdr:rowOff>0</xdr:rowOff>
    </xdr:to>
    <xdr:sp>
      <xdr:nvSpPr>
        <xdr:cNvPr id="1259" name="AutoShape 366"/>
        <xdr:cNvSpPr>
          <a:spLocks/>
        </xdr:cNvSpPr>
      </xdr:nvSpPr>
      <xdr:spPr>
        <a:xfrm>
          <a:off x="9705975" y="11334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260" name="AutoShape 367"/>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261" name="AutoShape 368"/>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262" name="AutoShape 369"/>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263" name="AutoShape 370"/>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264" name="AutoShape 371"/>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265" name="AutoShape 372"/>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266" name="AutoShape 373"/>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267" name="AutoShape 374"/>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268" name="AutoShape 375"/>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269" name="AutoShape 376"/>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270" name="AutoShape 377"/>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271" name="AutoShape 378"/>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272" name="AutoShape 379"/>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273" name="AutoShape 380"/>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274" name="AutoShape 381"/>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275" name="AutoShape 382"/>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276" name="AutoShape 383"/>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277" name="AutoShape 384"/>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278" name="AutoShape 385"/>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79" name="AutoShape 38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280" name="AutoShape 387"/>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281" name="AutoShape 388"/>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282" name="AutoShape 389"/>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283" name="AutoShape 390"/>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84" name="AutoShape 39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285" name="AutoShape 392"/>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86" name="AutoShape 39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87" name="AutoShape 39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288" name="AutoShape 39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289" name="AutoShape 401"/>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290" name="AutoShape 402"/>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291" name="AutoShape 403"/>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292" name="AutoShape 404"/>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293" name="AutoShape 405"/>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294" name="AutoShape 406"/>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295" name="AutoShape 407"/>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296" name="AutoShape 408"/>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297" name="AutoShape 409"/>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298" name="AutoShape 410"/>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299" name="AutoShape 411"/>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300" name="AutoShape 412"/>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01" name="AutoShape 413"/>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302" name="AutoShape 414"/>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303" name="AutoShape 415"/>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304" name="AutoShape 416"/>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305" name="AutoShape 417"/>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306" name="AutoShape 418"/>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07" name="AutoShape 419"/>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08" name="AutoShape 42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09" name="AutoShape 421"/>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310" name="AutoShape 422"/>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311" name="AutoShape 423"/>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312" name="AutoShape 424"/>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13" name="AutoShape 42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314" name="AutoShape 426"/>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15" name="AutoShape 42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16" name="AutoShape 42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17" name="AutoShape 42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18" name="AutoShape 43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319" name="AutoShape 431"/>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320" name="AutoShape 432"/>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321" name="AutoShape 434"/>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322" name="AutoShape 435"/>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23" name="AutoShape 436"/>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324" name="AutoShape 437"/>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325" name="AutoShape 438"/>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326" name="AutoShape 439"/>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327" name="AutoShape 440"/>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328" name="AutoShape 441"/>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329" name="AutoShape 442"/>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330" name="AutoShape 443"/>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331" name="AutoShape 444"/>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332" name="AutoShape 445"/>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333" name="AutoShape 446"/>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34" name="AutoShape 447"/>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335" name="AutoShape 448"/>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336" name="AutoShape 449"/>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337" name="AutoShape 450"/>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338" name="AutoShape 451"/>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339" name="AutoShape 452"/>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40" name="AutoShape 453"/>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41" name="AutoShape 45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42" name="AutoShape 455"/>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343" name="AutoShape 456"/>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344" name="AutoShape 457"/>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345" name="AutoShape 458"/>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46" name="AutoShape 45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347" name="AutoShape 460"/>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48" name="AutoShape 46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49" name="AutoShape 46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50" name="AutoShape 46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51" name="AutoShape 46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352" name="AutoShape 465"/>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353" name="AutoShape 466"/>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354" name="AutoShape 467"/>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355" name="AutoShape 468"/>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356" name="AutoShape 469"/>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57" name="AutoShape 470"/>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358" name="AutoShape 471"/>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359" name="AutoShape 472"/>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360" name="AutoShape 473"/>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361" name="AutoShape 474"/>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362" name="AutoShape 475"/>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363" name="AutoShape 476"/>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364" name="AutoShape 477"/>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365" name="AutoShape 478"/>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366" name="AutoShape 479"/>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367" name="AutoShape 480"/>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68" name="AutoShape 481"/>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369" name="AutoShape 482"/>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370" name="AutoShape 483"/>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371" name="AutoShape 484"/>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372" name="AutoShape 485"/>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373" name="AutoShape 486"/>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74" name="AutoShape 487"/>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75" name="AutoShape 48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76" name="AutoShape 489"/>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377" name="AutoShape 490"/>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378" name="AutoShape 491"/>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379" name="AutoShape 492"/>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80" name="AutoShape 49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381" name="AutoShape 494"/>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82" name="AutoShape 49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83" name="AutoShape 49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84" name="AutoShape 49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385" name="AutoShape 49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386" name="AutoShape 499"/>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387" name="AutoShape 500"/>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388" name="AutoShape 501"/>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389" name="AutoShape 502"/>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390" name="AutoShape 503"/>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391" name="AutoShape 504"/>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392" name="AutoShape 505"/>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393" name="AutoShape 506"/>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394" name="AutoShape 507"/>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395" name="AutoShape 508"/>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396" name="AutoShape 509"/>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397" name="AutoShape 510"/>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398" name="AutoShape 511"/>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399" name="AutoShape 512"/>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400" name="AutoShape 513"/>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401" name="AutoShape 514"/>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02" name="AutoShape 515"/>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403" name="AutoShape 516"/>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404" name="AutoShape 517"/>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405" name="AutoShape 518"/>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406" name="AutoShape 519"/>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407" name="AutoShape 520"/>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08" name="AutoShape 521"/>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09" name="AutoShape 52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10" name="AutoShape 523"/>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411" name="AutoShape 524"/>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412" name="AutoShape 525"/>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413" name="AutoShape 526"/>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14" name="AutoShape 52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415" name="AutoShape 528"/>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16" name="AutoShape 52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17" name="AutoShape 53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18" name="AutoShape 53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19" name="AutoShape 53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420" name="AutoShape 533"/>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421" name="AutoShape 534"/>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422" name="AutoShape 535"/>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423" name="AutoShape 536"/>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2181225</xdr:colOff>
      <xdr:row>73</xdr:row>
      <xdr:rowOff>0</xdr:rowOff>
    </xdr:from>
    <xdr:to>
      <xdr:col>6</xdr:col>
      <xdr:colOff>180975</xdr:colOff>
      <xdr:row>73</xdr:row>
      <xdr:rowOff>0</xdr:rowOff>
    </xdr:to>
    <xdr:sp>
      <xdr:nvSpPr>
        <xdr:cNvPr id="1424" name="AutoShape 537"/>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2181225</xdr:colOff>
      <xdr:row>73</xdr:row>
      <xdr:rowOff>0</xdr:rowOff>
    </xdr:from>
    <xdr:to>
      <xdr:col>6</xdr:col>
      <xdr:colOff>171450</xdr:colOff>
      <xdr:row>73</xdr:row>
      <xdr:rowOff>0</xdr:rowOff>
    </xdr:to>
    <xdr:sp>
      <xdr:nvSpPr>
        <xdr:cNvPr id="1425" name="AutoShape 538"/>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2181225</xdr:colOff>
      <xdr:row>73</xdr:row>
      <xdr:rowOff>0</xdr:rowOff>
    </xdr:from>
    <xdr:to>
      <xdr:col>6</xdr:col>
      <xdr:colOff>171450</xdr:colOff>
      <xdr:row>73</xdr:row>
      <xdr:rowOff>0</xdr:rowOff>
    </xdr:to>
    <xdr:sp>
      <xdr:nvSpPr>
        <xdr:cNvPr id="1426" name="AutoShape 539"/>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1476375</xdr:colOff>
      <xdr:row>73</xdr:row>
      <xdr:rowOff>0</xdr:rowOff>
    </xdr:from>
    <xdr:to>
      <xdr:col>6</xdr:col>
      <xdr:colOff>209550</xdr:colOff>
      <xdr:row>73</xdr:row>
      <xdr:rowOff>0</xdr:rowOff>
    </xdr:to>
    <xdr:sp>
      <xdr:nvSpPr>
        <xdr:cNvPr id="1427" name="AutoShape 540"/>
        <xdr:cNvSpPr>
          <a:spLocks/>
        </xdr:cNvSpPr>
      </xdr:nvSpPr>
      <xdr:spPr>
        <a:xfrm>
          <a:off x="11153775" y="26203275"/>
          <a:ext cx="914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1476375</xdr:colOff>
      <xdr:row>73</xdr:row>
      <xdr:rowOff>0</xdr:rowOff>
    </xdr:from>
    <xdr:to>
      <xdr:col>6</xdr:col>
      <xdr:colOff>180975</xdr:colOff>
      <xdr:row>73</xdr:row>
      <xdr:rowOff>0</xdr:rowOff>
    </xdr:to>
    <xdr:sp>
      <xdr:nvSpPr>
        <xdr:cNvPr id="1428" name="AutoShape 541"/>
        <xdr:cNvSpPr>
          <a:spLocks/>
        </xdr:cNvSpPr>
      </xdr:nvSpPr>
      <xdr:spPr>
        <a:xfrm>
          <a:off x="11153775" y="26203275"/>
          <a:ext cx="8858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1476375</xdr:colOff>
      <xdr:row>73</xdr:row>
      <xdr:rowOff>0</xdr:rowOff>
    </xdr:from>
    <xdr:to>
      <xdr:col>6</xdr:col>
      <xdr:colOff>276225</xdr:colOff>
      <xdr:row>73</xdr:row>
      <xdr:rowOff>0</xdr:rowOff>
    </xdr:to>
    <xdr:sp>
      <xdr:nvSpPr>
        <xdr:cNvPr id="1429" name="AutoShape 542"/>
        <xdr:cNvSpPr>
          <a:spLocks/>
        </xdr:cNvSpPr>
      </xdr:nvSpPr>
      <xdr:spPr>
        <a:xfrm>
          <a:off x="11153775" y="26203275"/>
          <a:ext cx="981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1476375</xdr:colOff>
      <xdr:row>73</xdr:row>
      <xdr:rowOff>0</xdr:rowOff>
    </xdr:from>
    <xdr:to>
      <xdr:col>6</xdr:col>
      <xdr:colOff>209550</xdr:colOff>
      <xdr:row>73</xdr:row>
      <xdr:rowOff>0</xdr:rowOff>
    </xdr:to>
    <xdr:sp>
      <xdr:nvSpPr>
        <xdr:cNvPr id="1430" name="AutoShape 543"/>
        <xdr:cNvSpPr>
          <a:spLocks/>
        </xdr:cNvSpPr>
      </xdr:nvSpPr>
      <xdr:spPr>
        <a:xfrm>
          <a:off x="11153775" y="26203275"/>
          <a:ext cx="914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431" name="AutoShape 547"/>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32" name="AutoShape 548"/>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433" name="AutoShape 549"/>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434" name="AutoShape 550"/>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435" name="AutoShape 551"/>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436" name="AutoShape 552"/>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437" name="AutoShape 553"/>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438" name="AutoShape 554"/>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439" name="AutoShape 555"/>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440" name="AutoShape 556"/>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441" name="AutoShape 557"/>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442" name="AutoShape 558"/>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43" name="AutoShape 559"/>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444" name="AutoShape 560"/>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445" name="AutoShape 561"/>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446" name="AutoShape 562"/>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447" name="AutoShape 563"/>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448" name="AutoShape 564"/>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49" name="AutoShape 565"/>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50" name="AutoShape 56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51" name="AutoShape 567"/>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452" name="AutoShape 568"/>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453" name="AutoShape 569"/>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454" name="AutoShape 570"/>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55" name="AutoShape 57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456" name="AutoShape 572"/>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57" name="AutoShape 57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58" name="AutoShape 57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59" name="AutoShape 57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60" name="AutoShape 57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461" name="AutoShape 577"/>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462" name="AutoShape 578"/>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463" name="AutoShape 579"/>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464" name="AutoShape 580"/>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465" name="AutoShape 581"/>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66" name="AutoShape 582"/>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467" name="AutoShape 583"/>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468" name="AutoShape 584"/>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469" name="AutoShape 585"/>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470" name="AutoShape 586"/>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471" name="AutoShape 587"/>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472" name="AutoShape 588"/>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473" name="AutoShape 589"/>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474" name="AutoShape 590"/>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475" name="AutoShape 591"/>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476" name="AutoShape 592"/>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77" name="AutoShape 593"/>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478" name="AutoShape 594"/>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479" name="AutoShape 595"/>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480" name="AutoShape 596"/>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481" name="AutoShape 597"/>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482" name="AutoShape 598"/>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83" name="AutoShape 599"/>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84" name="AutoShape 60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485" name="AutoShape 601"/>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486" name="AutoShape 602"/>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487" name="AutoShape 603"/>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488" name="AutoShape 604"/>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89" name="AutoShape 60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490" name="AutoShape 606"/>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91" name="AutoShape 60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92" name="AutoShape 60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93" name="AutoShape 60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494" name="AutoShape 61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495" name="AutoShape 611"/>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496" name="AutoShape 612"/>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497" name="AutoShape 613"/>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498" name="AutoShape 614"/>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499" name="AutoShape 615"/>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00" name="AutoShape 616"/>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501" name="AutoShape 617"/>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502" name="AutoShape 618"/>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503" name="AutoShape 619"/>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504" name="AutoShape 620"/>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505" name="AutoShape 621"/>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506" name="AutoShape 622"/>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507" name="AutoShape 623"/>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508" name="AutoShape 624"/>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509" name="AutoShape 625"/>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510" name="AutoShape 626"/>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11" name="AutoShape 627"/>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512" name="AutoShape 628"/>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513" name="AutoShape 629"/>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514" name="AutoShape 630"/>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515" name="AutoShape 631"/>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516" name="AutoShape 632"/>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17" name="AutoShape 633"/>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18" name="AutoShape 63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19" name="AutoShape 635"/>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520" name="AutoShape 636"/>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521" name="AutoShape 637"/>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522" name="AutoShape 638"/>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23" name="AutoShape 63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524" name="AutoShape 640"/>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25" name="AutoShape 64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26" name="AutoShape 64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27" name="AutoShape 64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28" name="AutoShape 644"/>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529" name="AutoShape 645"/>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530" name="AutoShape 646"/>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531" name="AutoShape 647"/>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532" name="AutoShape 648"/>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533" name="AutoShape 649"/>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34" name="AutoShape 650"/>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535" name="AutoShape 651"/>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536" name="AutoShape 652"/>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537" name="AutoShape 653"/>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538" name="AutoShape 654"/>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539" name="AutoShape 655"/>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540" name="AutoShape 656"/>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541" name="AutoShape 657"/>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542" name="AutoShape 658"/>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543" name="AutoShape 659"/>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544" name="AutoShape 660"/>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45" name="AutoShape 661"/>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546" name="AutoShape 662"/>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547" name="AutoShape 663"/>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548" name="AutoShape 664"/>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549" name="AutoShape 665"/>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550" name="AutoShape 666"/>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51" name="AutoShape 667"/>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52" name="AutoShape 66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53" name="AutoShape 669"/>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554" name="AutoShape 670"/>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555" name="AutoShape 671"/>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556" name="AutoShape 672"/>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57" name="AutoShape 673"/>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558" name="AutoShape 674"/>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59" name="AutoShape 675"/>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60" name="AutoShape 676"/>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61" name="AutoShape 67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62" name="AutoShape 678"/>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563" name="AutoShape 679"/>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564" name="AutoShape 680"/>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209550</xdr:colOff>
      <xdr:row>73</xdr:row>
      <xdr:rowOff>0</xdr:rowOff>
    </xdr:to>
    <xdr:sp>
      <xdr:nvSpPr>
        <xdr:cNvPr id="1565" name="AutoShape 681"/>
        <xdr:cNvSpPr>
          <a:spLocks/>
        </xdr:cNvSpPr>
      </xdr:nvSpPr>
      <xdr:spPr>
        <a:xfrm>
          <a:off x="118967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85725</xdr:colOff>
      <xdr:row>73</xdr:row>
      <xdr:rowOff>0</xdr:rowOff>
    </xdr:to>
    <xdr:sp>
      <xdr:nvSpPr>
        <xdr:cNvPr id="1566" name="AutoShape 682"/>
        <xdr:cNvSpPr>
          <a:spLocks/>
        </xdr:cNvSpPr>
      </xdr:nvSpPr>
      <xdr:spPr>
        <a:xfrm>
          <a:off x="11858625"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567" name="AutoShape 683"/>
        <xdr:cNvSpPr>
          <a:spLocks/>
        </xdr:cNvSpPr>
      </xdr:nvSpPr>
      <xdr:spPr>
        <a:xfrm>
          <a:off x="11868150"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68" name="AutoShape 684"/>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190500</xdr:colOff>
      <xdr:row>73</xdr:row>
      <xdr:rowOff>0</xdr:rowOff>
    </xdr:to>
    <xdr:sp>
      <xdr:nvSpPr>
        <xdr:cNvPr id="1569" name="AutoShape 685"/>
        <xdr:cNvSpPr>
          <a:spLocks/>
        </xdr:cNvSpPr>
      </xdr:nvSpPr>
      <xdr:spPr>
        <a:xfrm>
          <a:off x="11858625"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570" name="AutoShape 686"/>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219075</xdr:colOff>
      <xdr:row>73</xdr:row>
      <xdr:rowOff>0</xdr:rowOff>
    </xdr:to>
    <xdr:sp>
      <xdr:nvSpPr>
        <xdr:cNvPr id="1571" name="AutoShape 687"/>
        <xdr:cNvSpPr>
          <a:spLocks/>
        </xdr:cNvSpPr>
      </xdr:nvSpPr>
      <xdr:spPr>
        <a:xfrm>
          <a:off x="11858625" y="26203275"/>
          <a:ext cx="2190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200025</xdr:colOff>
      <xdr:row>73</xdr:row>
      <xdr:rowOff>0</xdr:rowOff>
    </xdr:to>
    <xdr:sp>
      <xdr:nvSpPr>
        <xdr:cNvPr id="1572" name="AutoShape 688"/>
        <xdr:cNvSpPr>
          <a:spLocks/>
        </xdr:cNvSpPr>
      </xdr:nvSpPr>
      <xdr:spPr>
        <a:xfrm>
          <a:off x="11906250"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573" name="AutoShape 689"/>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180975</xdr:colOff>
      <xdr:row>73</xdr:row>
      <xdr:rowOff>0</xdr:rowOff>
    </xdr:to>
    <xdr:sp>
      <xdr:nvSpPr>
        <xdr:cNvPr id="1574" name="AutoShape 690"/>
        <xdr:cNvSpPr>
          <a:spLocks/>
        </xdr:cNvSpPr>
      </xdr:nvSpPr>
      <xdr:spPr>
        <a:xfrm>
          <a:off x="11868150" y="26203275"/>
          <a:ext cx="171450" cy="0"/>
        </a:xfrm>
        <a:prstGeom prst="rightBrace">
          <a:avLst>
            <a:gd name="adj" fmla="val 5634"/>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575" name="AutoShape 691"/>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152400</xdr:colOff>
      <xdr:row>73</xdr:row>
      <xdr:rowOff>0</xdr:rowOff>
    </xdr:to>
    <xdr:sp>
      <xdr:nvSpPr>
        <xdr:cNvPr id="1576" name="AutoShape 692"/>
        <xdr:cNvSpPr>
          <a:spLocks/>
        </xdr:cNvSpPr>
      </xdr:nvSpPr>
      <xdr:spPr>
        <a:xfrm>
          <a:off x="11858625" y="26203275"/>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190500</xdr:colOff>
      <xdr:row>73</xdr:row>
      <xdr:rowOff>0</xdr:rowOff>
    </xdr:to>
    <xdr:sp>
      <xdr:nvSpPr>
        <xdr:cNvPr id="1577" name="AutoShape 693"/>
        <xdr:cNvSpPr>
          <a:spLocks/>
        </xdr:cNvSpPr>
      </xdr:nvSpPr>
      <xdr:spPr>
        <a:xfrm>
          <a:off x="11868150"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171450</xdr:colOff>
      <xdr:row>73</xdr:row>
      <xdr:rowOff>0</xdr:rowOff>
    </xdr:to>
    <xdr:sp>
      <xdr:nvSpPr>
        <xdr:cNvPr id="1578" name="AutoShape 694"/>
        <xdr:cNvSpPr>
          <a:spLocks/>
        </xdr:cNvSpPr>
      </xdr:nvSpPr>
      <xdr:spPr>
        <a:xfrm>
          <a:off x="118681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79" name="AutoShape 695"/>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38100</xdr:colOff>
      <xdr:row>73</xdr:row>
      <xdr:rowOff>0</xdr:rowOff>
    </xdr:from>
    <xdr:to>
      <xdr:col>6</xdr:col>
      <xdr:colOff>295275</xdr:colOff>
      <xdr:row>73</xdr:row>
      <xdr:rowOff>0</xdr:rowOff>
    </xdr:to>
    <xdr:sp>
      <xdr:nvSpPr>
        <xdr:cNvPr id="1580" name="AutoShape 696"/>
        <xdr:cNvSpPr>
          <a:spLocks/>
        </xdr:cNvSpPr>
      </xdr:nvSpPr>
      <xdr:spPr>
        <a:xfrm>
          <a:off x="11896725" y="26203275"/>
          <a:ext cx="2571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171450</xdr:colOff>
      <xdr:row>73</xdr:row>
      <xdr:rowOff>0</xdr:rowOff>
    </xdr:to>
    <xdr:sp>
      <xdr:nvSpPr>
        <xdr:cNvPr id="1581" name="AutoShape 697"/>
        <xdr:cNvSpPr>
          <a:spLocks/>
        </xdr:cNvSpPr>
      </xdr:nvSpPr>
      <xdr:spPr>
        <a:xfrm>
          <a:off x="11858625" y="262032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582" name="AutoShape 698"/>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73</xdr:row>
      <xdr:rowOff>0</xdr:rowOff>
    </xdr:from>
    <xdr:to>
      <xdr:col>6</xdr:col>
      <xdr:colOff>180975</xdr:colOff>
      <xdr:row>73</xdr:row>
      <xdr:rowOff>0</xdr:rowOff>
    </xdr:to>
    <xdr:sp>
      <xdr:nvSpPr>
        <xdr:cNvPr id="1583" name="AutoShape 699"/>
        <xdr:cNvSpPr>
          <a:spLocks/>
        </xdr:cNvSpPr>
      </xdr:nvSpPr>
      <xdr:spPr>
        <a:xfrm>
          <a:off x="11877675"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47625</xdr:colOff>
      <xdr:row>73</xdr:row>
      <xdr:rowOff>0</xdr:rowOff>
    </xdr:from>
    <xdr:to>
      <xdr:col>6</xdr:col>
      <xdr:colOff>209550</xdr:colOff>
      <xdr:row>73</xdr:row>
      <xdr:rowOff>0</xdr:rowOff>
    </xdr:to>
    <xdr:sp>
      <xdr:nvSpPr>
        <xdr:cNvPr id="1584" name="AutoShape 700"/>
        <xdr:cNvSpPr>
          <a:spLocks/>
        </xdr:cNvSpPr>
      </xdr:nvSpPr>
      <xdr:spPr>
        <a:xfrm>
          <a:off x="11906250" y="262032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85" name="AutoShape 701"/>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86" name="AutoShape 70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180975</xdr:colOff>
      <xdr:row>73</xdr:row>
      <xdr:rowOff>0</xdr:rowOff>
    </xdr:to>
    <xdr:sp>
      <xdr:nvSpPr>
        <xdr:cNvPr id="1587" name="AutoShape 703"/>
        <xdr:cNvSpPr>
          <a:spLocks/>
        </xdr:cNvSpPr>
      </xdr:nvSpPr>
      <xdr:spPr>
        <a:xfrm>
          <a:off x="11858625" y="2620327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276225</xdr:colOff>
      <xdr:row>73</xdr:row>
      <xdr:rowOff>0</xdr:rowOff>
    </xdr:to>
    <xdr:sp>
      <xdr:nvSpPr>
        <xdr:cNvPr id="1588" name="AutoShape 704"/>
        <xdr:cNvSpPr>
          <a:spLocks/>
        </xdr:cNvSpPr>
      </xdr:nvSpPr>
      <xdr:spPr>
        <a:xfrm>
          <a:off x="11858625" y="26203275"/>
          <a:ext cx="2762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589" name="AutoShape 705"/>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590" name="AutoShape 706"/>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91" name="AutoShape 707"/>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73</xdr:row>
      <xdr:rowOff>0</xdr:rowOff>
    </xdr:from>
    <xdr:to>
      <xdr:col>6</xdr:col>
      <xdr:colOff>209550</xdr:colOff>
      <xdr:row>73</xdr:row>
      <xdr:rowOff>0</xdr:rowOff>
    </xdr:to>
    <xdr:sp>
      <xdr:nvSpPr>
        <xdr:cNvPr id="1592" name="AutoShape 708"/>
        <xdr:cNvSpPr>
          <a:spLocks/>
        </xdr:cNvSpPr>
      </xdr:nvSpPr>
      <xdr:spPr>
        <a:xfrm>
          <a:off x="11868150" y="26203275"/>
          <a:ext cx="1905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93" name="AutoShape 709"/>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94" name="AutoShape 710"/>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95" name="AutoShape 711"/>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209550</xdr:colOff>
      <xdr:row>73</xdr:row>
      <xdr:rowOff>0</xdr:rowOff>
    </xdr:to>
    <xdr:sp>
      <xdr:nvSpPr>
        <xdr:cNvPr id="1596" name="AutoShape 712"/>
        <xdr:cNvSpPr>
          <a:spLocks/>
        </xdr:cNvSpPr>
      </xdr:nvSpPr>
      <xdr:spPr>
        <a:xfrm>
          <a:off x="11858625" y="26203275"/>
          <a:ext cx="2095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304800</xdr:colOff>
      <xdr:row>73</xdr:row>
      <xdr:rowOff>0</xdr:rowOff>
    </xdr:to>
    <xdr:sp>
      <xdr:nvSpPr>
        <xdr:cNvPr id="1597" name="AutoShape 713"/>
        <xdr:cNvSpPr>
          <a:spLocks/>
        </xdr:cNvSpPr>
      </xdr:nvSpPr>
      <xdr:spPr>
        <a:xfrm>
          <a:off x="11858625" y="26203275"/>
          <a:ext cx="3048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98" name="AutoShape 741"/>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599" name="AutoShape 74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0" name="AutoShape 744"/>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1" name="AutoShape 745"/>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2" name="AutoShape 74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3" name="AutoShape 74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4" name="AutoShape 748"/>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5" name="AutoShape 749"/>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6" name="AutoShape 750"/>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7" name="AutoShape 752"/>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8" name="AutoShape 753"/>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09" name="AutoShape 756"/>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0</xdr:colOff>
      <xdr:row>73</xdr:row>
      <xdr:rowOff>0</xdr:rowOff>
    </xdr:from>
    <xdr:to>
      <xdr:col>6</xdr:col>
      <xdr:colOff>0</xdr:colOff>
      <xdr:row>73</xdr:row>
      <xdr:rowOff>0</xdr:rowOff>
    </xdr:to>
    <xdr:sp>
      <xdr:nvSpPr>
        <xdr:cNvPr id="1610" name="AutoShape 757"/>
        <xdr:cNvSpPr>
          <a:spLocks/>
        </xdr:cNvSpPr>
      </xdr:nvSpPr>
      <xdr:spPr>
        <a:xfrm>
          <a:off x="11858625" y="26203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0</xdr:colOff>
      <xdr:row>24</xdr:row>
      <xdr:rowOff>0</xdr:rowOff>
    </xdr:from>
    <xdr:to>
      <xdr:col>4</xdr:col>
      <xdr:colOff>142875</xdr:colOff>
      <xdr:row>24</xdr:row>
      <xdr:rowOff>0</xdr:rowOff>
    </xdr:to>
    <xdr:sp>
      <xdr:nvSpPr>
        <xdr:cNvPr id="1611" name="AutoShape 785"/>
        <xdr:cNvSpPr>
          <a:spLocks/>
        </xdr:cNvSpPr>
      </xdr:nvSpPr>
      <xdr:spPr>
        <a:xfrm>
          <a:off x="7800975" y="8086725"/>
          <a:ext cx="1428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161925</xdr:colOff>
      <xdr:row>73</xdr:row>
      <xdr:rowOff>0</xdr:rowOff>
    </xdr:from>
    <xdr:to>
      <xdr:col>4</xdr:col>
      <xdr:colOff>247650</xdr:colOff>
      <xdr:row>73</xdr:row>
      <xdr:rowOff>0</xdr:rowOff>
    </xdr:to>
    <xdr:sp>
      <xdr:nvSpPr>
        <xdr:cNvPr id="1612" name="AutoShape 813"/>
        <xdr:cNvSpPr>
          <a:spLocks/>
        </xdr:cNvSpPr>
      </xdr:nvSpPr>
      <xdr:spPr>
        <a:xfrm>
          <a:off x="7962900" y="26203275"/>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0</xdr:rowOff>
    </xdr:from>
    <xdr:to>
      <xdr:col>4</xdr:col>
      <xdr:colOff>104775</xdr:colOff>
      <xdr:row>3</xdr:row>
      <xdr:rowOff>0</xdr:rowOff>
    </xdr:to>
    <xdr:sp>
      <xdr:nvSpPr>
        <xdr:cNvPr id="1" name="AutoShape 6"/>
        <xdr:cNvSpPr>
          <a:spLocks/>
        </xdr:cNvSpPr>
      </xdr:nvSpPr>
      <xdr:spPr>
        <a:xfrm>
          <a:off x="6048375" y="609600"/>
          <a:ext cx="85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2" name="AutoShape 7"/>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3" name="AutoShape 8"/>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4" name="AutoShape 9"/>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5" name="AutoShape 10"/>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6" name="AutoShape 11"/>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7" name="AutoShape 12"/>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8" name="AutoShape 13"/>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9" name="AutoShape 14"/>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10" name="AutoShape 18"/>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3</xdr:row>
      <xdr:rowOff>0</xdr:rowOff>
    </xdr:from>
    <xdr:to>
      <xdr:col>5</xdr:col>
      <xdr:colOff>0</xdr:colOff>
      <xdr:row>3</xdr:row>
      <xdr:rowOff>0</xdr:rowOff>
    </xdr:to>
    <xdr:sp>
      <xdr:nvSpPr>
        <xdr:cNvPr id="11" name="AutoShape 19"/>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12" name="AutoShape 20"/>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13" name="AutoShape 21"/>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14" name="AutoShape 22"/>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15" name="AutoShape 30"/>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3</xdr:row>
      <xdr:rowOff>0</xdr:rowOff>
    </xdr:from>
    <xdr:to>
      <xdr:col>5</xdr:col>
      <xdr:colOff>0</xdr:colOff>
      <xdr:row>3</xdr:row>
      <xdr:rowOff>0</xdr:rowOff>
    </xdr:to>
    <xdr:sp>
      <xdr:nvSpPr>
        <xdr:cNvPr id="16" name="AutoShape 31"/>
        <xdr:cNvSpPr>
          <a:spLocks/>
        </xdr:cNvSpPr>
      </xdr:nvSpPr>
      <xdr:spPr>
        <a:xfrm>
          <a:off x="8086725" y="609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17" name="AutoShape 32"/>
        <xdr:cNvSpPr>
          <a:spLocks/>
        </xdr:cNvSpPr>
      </xdr:nvSpPr>
      <xdr:spPr>
        <a:xfrm>
          <a:off x="8086725" y="790575"/>
          <a:ext cx="0" cy="0"/>
        </a:xfrm>
        <a:prstGeom prst="rightBrace">
          <a:avLst>
            <a:gd name="adj" fmla="val 744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18" name="AutoShape 33"/>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19" name="AutoShape 34"/>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20" name="AutoShape 35"/>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21" name="AutoShape 36"/>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22" name="AutoShape 37"/>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23" name="AutoShape 38"/>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24" name="AutoShape 39"/>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25" name="AutoShape 40"/>
        <xdr:cNvSpPr>
          <a:spLocks/>
        </xdr:cNvSpPr>
      </xdr:nvSpPr>
      <xdr:spPr>
        <a:xfrm>
          <a:off x="8086725" y="790575"/>
          <a:ext cx="0" cy="0"/>
        </a:xfrm>
        <a:prstGeom prst="rightBrace">
          <a:avLst>
            <a:gd name="adj" fmla="val 118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26" name="AutoShape 41"/>
        <xdr:cNvSpPr>
          <a:spLocks/>
        </xdr:cNvSpPr>
      </xdr:nvSpPr>
      <xdr:spPr>
        <a:xfrm>
          <a:off x="8086725" y="790575"/>
          <a:ext cx="0" cy="0"/>
        </a:xfrm>
        <a:prstGeom prst="rightBrace">
          <a:avLst>
            <a:gd name="adj" fmla="val 118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27" name="AutoShape 42"/>
        <xdr:cNvSpPr>
          <a:spLocks/>
        </xdr:cNvSpPr>
      </xdr:nvSpPr>
      <xdr:spPr>
        <a:xfrm>
          <a:off x="8086725" y="790575"/>
          <a:ext cx="0" cy="0"/>
        </a:xfrm>
        <a:prstGeom prst="rightBrace">
          <a:avLst>
            <a:gd name="adj" fmla="val 118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28" name="AutoShape 43"/>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29" name="AutoShape 44"/>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30" name="AutoShape 45"/>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31" name="AutoShape 46"/>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32" name="AutoShape 47"/>
        <xdr:cNvSpPr>
          <a:spLocks/>
        </xdr:cNvSpPr>
      </xdr:nvSpPr>
      <xdr:spPr>
        <a:xfrm>
          <a:off x="8086725" y="790575"/>
          <a:ext cx="0" cy="0"/>
        </a:xfrm>
        <a:prstGeom prst="rightBrace">
          <a:avLst>
            <a:gd name="adj" fmla="val 6990"/>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33" name="AutoShape 48"/>
        <xdr:cNvSpPr>
          <a:spLocks/>
        </xdr:cNvSpPr>
      </xdr:nvSpPr>
      <xdr:spPr>
        <a:xfrm>
          <a:off x="8086725" y="790575"/>
          <a:ext cx="0" cy="0"/>
        </a:xfrm>
        <a:prstGeom prst="rightBrace">
          <a:avLst>
            <a:gd name="adj" fmla="val 726"/>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34" name="AutoShape 49"/>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35" name="AutoShape 50"/>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36" name="AutoShape 51"/>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37" name="AutoShape 52"/>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2057400</xdr:colOff>
      <xdr:row>4</xdr:row>
      <xdr:rowOff>0</xdr:rowOff>
    </xdr:from>
    <xdr:to>
      <xdr:col>5</xdr:col>
      <xdr:colOff>0</xdr:colOff>
      <xdr:row>4</xdr:row>
      <xdr:rowOff>0</xdr:rowOff>
    </xdr:to>
    <xdr:sp>
      <xdr:nvSpPr>
        <xdr:cNvPr id="38" name="AutoShape 53"/>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39" name="AutoShape 54"/>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40" name="AutoShape 55"/>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41" name="AutoShape 56"/>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42" name="AutoShape 57"/>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43" name="AutoShape 58"/>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2733675</xdr:colOff>
      <xdr:row>4</xdr:row>
      <xdr:rowOff>0</xdr:rowOff>
    </xdr:from>
    <xdr:to>
      <xdr:col>6</xdr:col>
      <xdr:colOff>0</xdr:colOff>
      <xdr:row>4</xdr:row>
      <xdr:rowOff>0</xdr:rowOff>
    </xdr:to>
    <xdr:sp>
      <xdr:nvSpPr>
        <xdr:cNvPr id="44" name="AutoShape 59"/>
        <xdr:cNvSpPr>
          <a:spLocks/>
        </xdr:cNvSpPr>
      </xdr:nvSpPr>
      <xdr:spPr>
        <a:xfrm>
          <a:off x="10820400" y="790575"/>
          <a:ext cx="1428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45" name="AutoShape 60"/>
        <xdr:cNvSpPr>
          <a:spLocks/>
        </xdr:cNvSpPr>
      </xdr:nvSpPr>
      <xdr:spPr>
        <a:xfrm>
          <a:off x="8086725" y="790575"/>
          <a:ext cx="0" cy="0"/>
        </a:xfrm>
        <a:prstGeom prst="rightBrace">
          <a:avLst>
            <a:gd name="adj" fmla="val 744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46" name="AutoShape 61"/>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47" name="AutoShape 62"/>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2733675</xdr:colOff>
      <xdr:row>4</xdr:row>
      <xdr:rowOff>0</xdr:rowOff>
    </xdr:from>
    <xdr:to>
      <xdr:col>6</xdr:col>
      <xdr:colOff>0</xdr:colOff>
      <xdr:row>4</xdr:row>
      <xdr:rowOff>0</xdr:rowOff>
    </xdr:to>
    <xdr:sp>
      <xdr:nvSpPr>
        <xdr:cNvPr id="48" name="AutoShape 63"/>
        <xdr:cNvSpPr>
          <a:spLocks/>
        </xdr:cNvSpPr>
      </xdr:nvSpPr>
      <xdr:spPr>
        <a:xfrm>
          <a:off x="10820400" y="790575"/>
          <a:ext cx="1428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2733675</xdr:colOff>
      <xdr:row>4</xdr:row>
      <xdr:rowOff>0</xdr:rowOff>
    </xdr:from>
    <xdr:to>
      <xdr:col>6</xdr:col>
      <xdr:colOff>0</xdr:colOff>
      <xdr:row>4</xdr:row>
      <xdr:rowOff>0</xdr:rowOff>
    </xdr:to>
    <xdr:sp>
      <xdr:nvSpPr>
        <xdr:cNvPr id="49" name="AutoShape 64"/>
        <xdr:cNvSpPr>
          <a:spLocks/>
        </xdr:cNvSpPr>
      </xdr:nvSpPr>
      <xdr:spPr>
        <a:xfrm>
          <a:off x="10820400" y="790575"/>
          <a:ext cx="1428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50" name="AutoShape 65"/>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2714625</xdr:colOff>
      <xdr:row>4</xdr:row>
      <xdr:rowOff>0</xdr:rowOff>
    </xdr:from>
    <xdr:to>
      <xdr:col>6</xdr:col>
      <xdr:colOff>0</xdr:colOff>
      <xdr:row>4</xdr:row>
      <xdr:rowOff>0</xdr:rowOff>
    </xdr:to>
    <xdr:sp>
      <xdr:nvSpPr>
        <xdr:cNvPr id="51" name="AutoShape 66"/>
        <xdr:cNvSpPr>
          <a:spLocks/>
        </xdr:cNvSpPr>
      </xdr:nvSpPr>
      <xdr:spPr>
        <a:xfrm>
          <a:off x="10801350" y="7905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52" name="AutoShape 67"/>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53" name="AutoShape 68"/>
        <xdr:cNvSpPr>
          <a:spLocks/>
        </xdr:cNvSpPr>
      </xdr:nvSpPr>
      <xdr:spPr>
        <a:xfrm>
          <a:off x="8086725" y="790575"/>
          <a:ext cx="0" cy="0"/>
        </a:xfrm>
        <a:prstGeom prst="rightBrace">
          <a:avLst>
            <a:gd name="adj" fmla="val 118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54" name="AutoShape 69"/>
        <xdr:cNvSpPr>
          <a:spLocks/>
        </xdr:cNvSpPr>
      </xdr:nvSpPr>
      <xdr:spPr>
        <a:xfrm>
          <a:off x="8086725" y="790575"/>
          <a:ext cx="0" cy="0"/>
        </a:xfrm>
        <a:prstGeom prst="rightBrace">
          <a:avLst>
            <a:gd name="adj" fmla="val 118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55" name="AutoShape 70"/>
        <xdr:cNvSpPr>
          <a:spLocks/>
        </xdr:cNvSpPr>
      </xdr:nvSpPr>
      <xdr:spPr>
        <a:xfrm>
          <a:off x="8086725" y="790575"/>
          <a:ext cx="0" cy="0"/>
        </a:xfrm>
        <a:prstGeom prst="rightBrace">
          <a:avLst>
            <a:gd name="adj" fmla="val 118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4</xdr:row>
      <xdr:rowOff>0</xdr:rowOff>
    </xdr:from>
    <xdr:to>
      <xdr:col>6</xdr:col>
      <xdr:colOff>0</xdr:colOff>
      <xdr:row>4</xdr:row>
      <xdr:rowOff>0</xdr:rowOff>
    </xdr:to>
    <xdr:sp>
      <xdr:nvSpPr>
        <xdr:cNvPr id="56" name="AutoShape 71"/>
        <xdr:cNvSpPr>
          <a:spLocks/>
        </xdr:cNvSpPr>
      </xdr:nvSpPr>
      <xdr:spPr>
        <a:xfrm>
          <a:off x="1096327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57" name="AutoShape 72"/>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58" name="AutoShape 73"/>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4</xdr:row>
      <xdr:rowOff>0</xdr:rowOff>
    </xdr:from>
    <xdr:to>
      <xdr:col>6</xdr:col>
      <xdr:colOff>0</xdr:colOff>
      <xdr:row>4</xdr:row>
      <xdr:rowOff>0</xdr:rowOff>
    </xdr:to>
    <xdr:sp>
      <xdr:nvSpPr>
        <xdr:cNvPr id="59" name="AutoShape 74"/>
        <xdr:cNvSpPr>
          <a:spLocks/>
        </xdr:cNvSpPr>
      </xdr:nvSpPr>
      <xdr:spPr>
        <a:xfrm>
          <a:off x="1096327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60" name="AutoShape 75"/>
        <xdr:cNvSpPr>
          <a:spLocks/>
        </xdr:cNvSpPr>
      </xdr:nvSpPr>
      <xdr:spPr>
        <a:xfrm>
          <a:off x="8086725" y="790575"/>
          <a:ext cx="0" cy="0"/>
        </a:xfrm>
        <a:prstGeom prst="rightBrace">
          <a:avLst>
            <a:gd name="adj" fmla="val 6990"/>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61" name="AutoShape 76"/>
        <xdr:cNvSpPr>
          <a:spLocks/>
        </xdr:cNvSpPr>
      </xdr:nvSpPr>
      <xdr:spPr>
        <a:xfrm>
          <a:off x="8086725" y="790575"/>
          <a:ext cx="0" cy="0"/>
        </a:xfrm>
        <a:prstGeom prst="rightBrace">
          <a:avLst>
            <a:gd name="adj" fmla="val 726"/>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4</xdr:row>
      <xdr:rowOff>0</xdr:rowOff>
    </xdr:from>
    <xdr:to>
      <xdr:col>6</xdr:col>
      <xdr:colOff>0</xdr:colOff>
      <xdr:row>4</xdr:row>
      <xdr:rowOff>0</xdr:rowOff>
    </xdr:to>
    <xdr:sp>
      <xdr:nvSpPr>
        <xdr:cNvPr id="62" name="AutoShape 77"/>
        <xdr:cNvSpPr>
          <a:spLocks/>
        </xdr:cNvSpPr>
      </xdr:nvSpPr>
      <xdr:spPr>
        <a:xfrm>
          <a:off x="1096327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63" name="AutoShape 78"/>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4</xdr:row>
      <xdr:rowOff>0</xdr:rowOff>
    </xdr:from>
    <xdr:to>
      <xdr:col>6</xdr:col>
      <xdr:colOff>0</xdr:colOff>
      <xdr:row>4</xdr:row>
      <xdr:rowOff>0</xdr:rowOff>
    </xdr:to>
    <xdr:sp>
      <xdr:nvSpPr>
        <xdr:cNvPr id="64" name="AutoShape 79"/>
        <xdr:cNvSpPr>
          <a:spLocks/>
        </xdr:cNvSpPr>
      </xdr:nvSpPr>
      <xdr:spPr>
        <a:xfrm>
          <a:off x="1096327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4</xdr:row>
      <xdr:rowOff>0</xdr:rowOff>
    </xdr:from>
    <xdr:to>
      <xdr:col>6</xdr:col>
      <xdr:colOff>0</xdr:colOff>
      <xdr:row>4</xdr:row>
      <xdr:rowOff>0</xdr:rowOff>
    </xdr:to>
    <xdr:sp>
      <xdr:nvSpPr>
        <xdr:cNvPr id="65" name="AutoShape 80"/>
        <xdr:cNvSpPr>
          <a:spLocks/>
        </xdr:cNvSpPr>
      </xdr:nvSpPr>
      <xdr:spPr>
        <a:xfrm>
          <a:off x="1096327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4</xdr:row>
      <xdr:rowOff>0</xdr:rowOff>
    </xdr:from>
    <xdr:to>
      <xdr:col>6</xdr:col>
      <xdr:colOff>0</xdr:colOff>
      <xdr:row>4</xdr:row>
      <xdr:rowOff>0</xdr:rowOff>
    </xdr:to>
    <xdr:sp>
      <xdr:nvSpPr>
        <xdr:cNvPr id="66" name="AutoShape 81"/>
        <xdr:cNvSpPr>
          <a:spLocks/>
        </xdr:cNvSpPr>
      </xdr:nvSpPr>
      <xdr:spPr>
        <a:xfrm>
          <a:off x="1096327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67" name="AutoShape 82"/>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68" name="AutoShape 83"/>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69" name="AutoShape 84"/>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70" name="AutoShape 85"/>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4</xdr:row>
      <xdr:rowOff>0</xdr:rowOff>
    </xdr:from>
    <xdr:to>
      <xdr:col>5</xdr:col>
      <xdr:colOff>0</xdr:colOff>
      <xdr:row>4</xdr:row>
      <xdr:rowOff>0</xdr:rowOff>
    </xdr:to>
    <xdr:sp>
      <xdr:nvSpPr>
        <xdr:cNvPr id="71" name="AutoShape 86"/>
        <xdr:cNvSpPr>
          <a:spLocks/>
        </xdr:cNvSpPr>
      </xdr:nvSpPr>
      <xdr:spPr>
        <a:xfrm>
          <a:off x="8086725" y="790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2733675</xdr:colOff>
      <xdr:row>24</xdr:row>
      <xdr:rowOff>0</xdr:rowOff>
    </xdr:from>
    <xdr:to>
      <xdr:col>6</xdr:col>
      <xdr:colOff>0</xdr:colOff>
      <xdr:row>24</xdr:row>
      <xdr:rowOff>0</xdr:rowOff>
    </xdr:to>
    <xdr:sp>
      <xdr:nvSpPr>
        <xdr:cNvPr id="72" name="AutoShape 87"/>
        <xdr:cNvSpPr>
          <a:spLocks/>
        </xdr:cNvSpPr>
      </xdr:nvSpPr>
      <xdr:spPr>
        <a:xfrm>
          <a:off x="10820400" y="4048125"/>
          <a:ext cx="1428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73" name="AutoShape 88"/>
        <xdr:cNvSpPr>
          <a:spLocks/>
        </xdr:cNvSpPr>
      </xdr:nvSpPr>
      <xdr:spPr>
        <a:xfrm>
          <a:off x="8086725" y="4048125"/>
          <a:ext cx="0" cy="0"/>
        </a:xfrm>
        <a:prstGeom prst="rightBrace">
          <a:avLst>
            <a:gd name="adj" fmla="val 744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74" name="AutoShape 89"/>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75" name="AutoShape 90"/>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2733675</xdr:colOff>
      <xdr:row>24</xdr:row>
      <xdr:rowOff>0</xdr:rowOff>
    </xdr:from>
    <xdr:to>
      <xdr:col>6</xdr:col>
      <xdr:colOff>0</xdr:colOff>
      <xdr:row>24</xdr:row>
      <xdr:rowOff>0</xdr:rowOff>
    </xdr:to>
    <xdr:sp>
      <xdr:nvSpPr>
        <xdr:cNvPr id="76" name="AutoShape 91"/>
        <xdr:cNvSpPr>
          <a:spLocks/>
        </xdr:cNvSpPr>
      </xdr:nvSpPr>
      <xdr:spPr>
        <a:xfrm>
          <a:off x="10820400" y="4048125"/>
          <a:ext cx="1428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2733675</xdr:colOff>
      <xdr:row>24</xdr:row>
      <xdr:rowOff>0</xdr:rowOff>
    </xdr:from>
    <xdr:to>
      <xdr:col>6</xdr:col>
      <xdr:colOff>0</xdr:colOff>
      <xdr:row>24</xdr:row>
      <xdr:rowOff>0</xdr:rowOff>
    </xdr:to>
    <xdr:sp>
      <xdr:nvSpPr>
        <xdr:cNvPr id="77" name="AutoShape 92"/>
        <xdr:cNvSpPr>
          <a:spLocks/>
        </xdr:cNvSpPr>
      </xdr:nvSpPr>
      <xdr:spPr>
        <a:xfrm>
          <a:off x="10820400" y="4048125"/>
          <a:ext cx="1428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78" name="AutoShape 93"/>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2714625</xdr:colOff>
      <xdr:row>24</xdr:row>
      <xdr:rowOff>0</xdr:rowOff>
    </xdr:from>
    <xdr:to>
      <xdr:col>6</xdr:col>
      <xdr:colOff>0</xdr:colOff>
      <xdr:row>24</xdr:row>
      <xdr:rowOff>0</xdr:rowOff>
    </xdr:to>
    <xdr:sp>
      <xdr:nvSpPr>
        <xdr:cNvPr id="79" name="AutoShape 94"/>
        <xdr:cNvSpPr>
          <a:spLocks/>
        </xdr:cNvSpPr>
      </xdr:nvSpPr>
      <xdr:spPr>
        <a:xfrm>
          <a:off x="10801350" y="404812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80" name="AutoShape 95"/>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81" name="AutoShape 96"/>
        <xdr:cNvSpPr>
          <a:spLocks/>
        </xdr:cNvSpPr>
      </xdr:nvSpPr>
      <xdr:spPr>
        <a:xfrm>
          <a:off x="8086725" y="4048125"/>
          <a:ext cx="0" cy="0"/>
        </a:xfrm>
        <a:prstGeom prst="rightBrace">
          <a:avLst>
            <a:gd name="adj" fmla="val 118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82" name="AutoShape 97"/>
        <xdr:cNvSpPr>
          <a:spLocks/>
        </xdr:cNvSpPr>
      </xdr:nvSpPr>
      <xdr:spPr>
        <a:xfrm>
          <a:off x="8086725" y="4048125"/>
          <a:ext cx="0" cy="0"/>
        </a:xfrm>
        <a:prstGeom prst="rightBrace">
          <a:avLst>
            <a:gd name="adj" fmla="val 118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83" name="AutoShape 98"/>
        <xdr:cNvSpPr>
          <a:spLocks/>
        </xdr:cNvSpPr>
      </xdr:nvSpPr>
      <xdr:spPr>
        <a:xfrm>
          <a:off x="8086725" y="4048125"/>
          <a:ext cx="0" cy="0"/>
        </a:xfrm>
        <a:prstGeom prst="rightBrace">
          <a:avLst>
            <a:gd name="adj" fmla="val 1189"/>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24</xdr:row>
      <xdr:rowOff>0</xdr:rowOff>
    </xdr:from>
    <xdr:to>
      <xdr:col>6</xdr:col>
      <xdr:colOff>0</xdr:colOff>
      <xdr:row>24</xdr:row>
      <xdr:rowOff>0</xdr:rowOff>
    </xdr:to>
    <xdr:sp>
      <xdr:nvSpPr>
        <xdr:cNvPr id="84" name="AutoShape 99"/>
        <xdr:cNvSpPr>
          <a:spLocks/>
        </xdr:cNvSpPr>
      </xdr:nvSpPr>
      <xdr:spPr>
        <a:xfrm>
          <a:off x="1096327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85" name="AutoShape 100"/>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86" name="AutoShape 101"/>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24</xdr:row>
      <xdr:rowOff>0</xdr:rowOff>
    </xdr:from>
    <xdr:to>
      <xdr:col>6</xdr:col>
      <xdr:colOff>0</xdr:colOff>
      <xdr:row>24</xdr:row>
      <xdr:rowOff>0</xdr:rowOff>
    </xdr:to>
    <xdr:sp>
      <xdr:nvSpPr>
        <xdr:cNvPr id="87" name="AutoShape 102"/>
        <xdr:cNvSpPr>
          <a:spLocks/>
        </xdr:cNvSpPr>
      </xdr:nvSpPr>
      <xdr:spPr>
        <a:xfrm>
          <a:off x="1096327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88" name="AutoShape 103"/>
        <xdr:cNvSpPr>
          <a:spLocks/>
        </xdr:cNvSpPr>
      </xdr:nvSpPr>
      <xdr:spPr>
        <a:xfrm>
          <a:off x="8086725" y="4048125"/>
          <a:ext cx="0" cy="0"/>
        </a:xfrm>
        <a:prstGeom prst="rightBrace">
          <a:avLst>
            <a:gd name="adj" fmla="val 6990"/>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89" name="AutoShape 104"/>
        <xdr:cNvSpPr>
          <a:spLocks/>
        </xdr:cNvSpPr>
      </xdr:nvSpPr>
      <xdr:spPr>
        <a:xfrm>
          <a:off x="8086725" y="4048125"/>
          <a:ext cx="0" cy="0"/>
        </a:xfrm>
        <a:prstGeom prst="rightBrace">
          <a:avLst>
            <a:gd name="adj" fmla="val 726"/>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24</xdr:row>
      <xdr:rowOff>0</xdr:rowOff>
    </xdr:from>
    <xdr:to>
      <xdr:col>6</xdr:col>
      <xdr:colOff>0</xdr:colOff>
      <xdr:row>24</xdr:row>
      <xdr:rowOff>0</xdr:rowOff>
    </xdr:to>
    <xdr:sp>
      <xdr:nvSpPr>
        <xdr:cNvPr id="90" name="AutoShape 105"/>
        <xdr:cNvSpPr>
          <a:spLocks/>
        </xdr:cNvSpPr>
      </xdr:nvSpPr>
      <xdr:spPr>
        <a:xfrm>
          <a:off x="1096327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91" name="AutoShape 106"/>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24</xdr:row>
      <xdr:rowOff>0</xdr:rowOff>
    </xdr:from>
    <xdr:to>
      <xdr:col>6</xdr:col>
      <xdr:colOff>0</xdr:colOff>
      <xdr:row>24</xdr:row>
      <xdr:rowOff>0</xdr:rowOff>
    </xdr:to>
    <xdr:sp>
      <xdr:nvSpPr>
        <xdr:cNvPr id="92" name="AutoShape 107"/>
        <xdr:cNvSpPr>
          <a:spLocks/>
        </xdr:cNvSpPr>
      </xdr:nvSpPr>
      <xdr:spPr>
        <a:xfrm>
          <a:off x="1096327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24</xdr:row>
      <xdr:rowOff>0</xdr:rowOff>
    </xdr:from>
    <xdr:to>
      <xdr:col>6</xdr:col>
      <xdr:colOff>0</xdr:colOff>
      <xdr:row>24</xdr:row>
      <xdr:rowOff>0</xdr:rowOff>
    </xdr:to>
    <xdr:sp>
      <xdr:nvSpPr>
        <xdr:cNvPr id="93" name="AutoShape 108"/>
        <xdr:cNvSpPr>
          <a:spLocks/>
        </xdr:cNvSpPr>
      </xdr:nvSpPr>
      <xdr:spPr>
        <a:xfrm>
          <a:off x="1096327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2876550</xdr:colOff>
      <xdr:row>24</xdr:row>
      <xdr:rowOff>0</xdr:rowOff>
    </xdr:from>
    <xdr:to>
      <xdr:col>6</xdr:col>
      <xdr:colOff>0</xdr:colOff>
      <xdr:row>24</xdr:row>
      <xdr:rowOff>0</xdr:rowOff>
    </xdr:to>
    <xdr:sp>
      <xdr:nvSpPr>
        <xdr:cNvPr id="94" name="AutoShape 109"/>
        <xdr:cNvSpPr>
          <a:spLocks/>
        </xdr:cNvSpPr>
      </xdr:nvSpPr>
      <xdr:spPr>
        <a:xfrm>
          <a:off x="1096327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95" name="AutoShape 110"/>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96" name="AutoShape 111"/>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97" name="AutoShape 112"/>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98" name="AutoShape 113"/>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24</xdr:row>
      <xdr:rowOff>0</xdr:rowOff>
    </xdr:from>
    <xdr:to>
      <xdr:col>5</xdr:col>
      <xdr:colOff>0</xdr:colOff>
      <xdr:row>24</xdr:row>
      <xdr:rowOff>0</xdr:rowOff>
    </xdr:to>
    <xdr:sp>
      <xdr:nvSpPr>
        <xdr:cNvPr id="99" name="AutoShape 114"/>
        <xdr:cNvSpPr>
          <a:spLocks/>
        </xdr:cNvSpPr>
      </xdr:nvSpPr>
      <xdr:spPr>
        <a:xfrm>
          <a:off x="8086725" y="4048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xdr:row>
      <xdr:rowOff>0</xdr:rowOff>
    </xdr:from>
    <xdr:to>
      <xdr:col>16</xdr:col>
      <xdr:colOff>0</xdr:colOff>
      <xdr:row>5</xdr:row>
      <xdr:rowOff>0</xdr:rowOff>
    </xdr:to>
    <xdr:sp>
      <xdr:nvSpPr>
        <xdr:cNvPr id="1" name="AutoShape 5"/>
        <xdr:cNvSpPr>
          <a:spLocks/>
        </xdr:cNvSpPr>
      </xdr:nvSpPr>
      <xdr:spPr>
        <a:xfrm>
          <a:off x="12763500" y="1000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X162"/>
  <sheetViews>
    <sheetView zoomScale="70" zoomScaleNormal="70" zoomScaleSheetLayoutView="50" workbookViewId="0" topLeftCell="A1">
      <selection activeCell="F86" sqref="F86"/>
    </sheetView>
  </sheetViews>
  <sheetFormatPr defaultColWidth="9.00390625" defaultRowHeight="12.75"/>
  <cols>
    <col min="1" max="1" width="6.00390625" style="143" customWidth="1"/>
    <col min="2" max="2" width="40.375" style="150" customWidth="1"/>
    <col min="3" max="3" width="39.75390625" style="151" customWidth="1"/>
    <col min="4" max="4" width="16.25390625" style="142" customWidth="1"/>
    <col min="5" max="5" width="24.625" style="149" customWidth="1"/>
    <col min="6" max="6" width="28.625" style="149" customWidth="1"/>
    <col min="7" max="7" width="46.00390625" style="149" customWidth="1"/>
    <col min="8" max="8" width="24.375" style="138" customWidth="1"/>
    <col min="9" max="16384" width="9.125" style="138" customWidth="1"/>
  </cols>
  <sheetData>
    <row r="2" spans="1:8" ht="15">
      <c r="A2" s="424" t="s">
        <v>1</v>
      </c>
      <c r="B2" s="425"/>
      <c r="C2" s="425"/>
      <c r="D2" s="112"/>
      <c r="E2" s="113"/>
      <c r="F2" s="113"/>
      <c r="G2" s="114"/>
      <c r="H2" s="262"/>
    </row>
    <row r="3" spans="1:8" ht="15">
      <c r="A3" s="426" t="s">
        <v>348</v>
      </c>
      <c r="B3" s="427"/>
      <c r="C3" s="427"/>
      <c r="D3" s="115"/>
      <c r="E3" s="116"/>
      <c r="F3" s="116"/>
      <c r="G3" s="117"/>
      <c r="H3" s="263"/>
    </row>
    <row r="4" spans="1:8" ht="30">
      <c r="A4" s="118" t="s">
        <v>18</v>
      </c>
      <c r="B4" s="119" t="s">
        <v>2</v>
      </c>
      <c r="C4" s="120" t="s">
        <v>3</v>
      </c>
      <c r="D4" s="121" t="s">
        <v>15</v>
      </c>
      <c r="E4" s="122" t="s">
        <v>341</v>
      </c>
      <c r="F4" s="123" t="s">
        <v>28</v>
      </c>
      <c r="G4" s="120" t="s">
        <v>29</v>
      </c>
      <c r="H4" s="118" t="s">
        <v>31</v>
      </c>
    </row>
    <row r="5" spans="1:17" ht="15">
      <c r="A5" s="124" t="s">
        <v>33</v>
      </c>
      <c r="B5" s="125" t="s">
        <v>191</v>
      </c>
      <c r="C5" s="126"/>
      <c r="D5" s="127"/>
      <c r="E5" s="128"/>
      <c r="F5" s="129"/>
      <c r="G5" s="130"/>
      <c r="H5" s="261"/>
      <c r="I5" s="139"/>
      <c r="J5" s="139"/>
      <c r="K5" s="139"/>
      <c r="L5" s="139"/>
      <c r="M5" s="139"/>
      <c r="N5" s="139"/>
      <c r="O5" s="139"/>
      <c r="P5" s="139"/>
      <c r="Q5" s="139"/>
    </row>
    <row r="6" spans="1:50" ht="30">
      <c r="A6" s="133">
        <v>1</v>
      </c>
      <c r="B6" s="133" t="s">
        <v>47</v>
      </c>
      <c r="C6" s="133" t="s">
        <v>48</v>
      </c>
      <c r="D6" s="135" t="s">
        <v>49</v>
      </c>
      <c r="E6" s="152">
        <v>294123.6</v>
      </c>
      <c r="F6" s="131"/>
      <c r="G6" s="133" t="s">
        <v>50</v>
      </c>
      <c r="H6" s="265" t="s">
        <v>342</v>
      </c>
      <c r="I6" s="139"/>
      <c r="J6" s="139"/>
      <c r="K6" s="139"/>
      <c r="L6" s="139"/>
      <c r="M6" s="139"/>
      <c r="N6" s="139"/>
      <c r="O6" s="139"/>
      <c r="P6" s="139"/>
      <c r="Q6" s="139"/>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row>
    <row r="7" spans="1:50" ht="30">
      <c r="A7" s="133">
        <v>2</v>
      </c>
      <c r="B7" s="133" t="s">
        <v>51</v>
      </c>
      <c r="C7" s="133" t="s">
        <v>52</v>
      </c>
      <c r="D7" s="135"/>
      <c r="E7" s="152">
        <v>258000</v>
      </c>
      <c r="F7" s="131"/>
      <c r="G7" s="133"/>
      <c r="H7" s="265" t="s">
        <v>342</v>
      </c>
      <c r="I7" s="139"/>
      <c r="J7" s="139"/>
      <c r="K7" s="139"/>
      <c r="L7" s="139"/>
      <c r="M7" s="139"/>
      <c r="N7" s="139"/>
      <c r="O7" s="139"/>
      <c r="P7" s="139"/>
      <c r="Q7" s="139"/>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row>
    <row r="8" spans="1:50" ht="30">
      <c r="A8" s="133">
        <v>3</v>
      </c>
      <c r="B8" s="133" t="s">
        <v>53</v>
      </c>
      <c r="C8" s="133" t="s">
        <v>52</v>
      </c>
      <c r="D8" s="135"/>
      <c r="E8" s="152">
        <v>120000</v>
      </c>
      <c r="F8" s="131"/>
      <c r="G8" s="133"/>
      <c r="H8" s="265" t="s">
        <v>342</v>
      </c>
      <c r="I8" s="139"/>
      <c r="J8" s="139"/>
      <c r="K8" s="139"/>
      <c r="L8" s="139"/>
      <c r="M8" s="139"/>
      <c r="N8" s="139"/>
      <c r="O8" s="139"/>
      <c r="P8" s="139"/>
      <c r="Q8" s="139"/>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row>
    <row r="9" spans="1:50" ht="30">
      <c r="A9" s="133">
        <v>4</v>
      </c>
      <c r="B9" s="133" t="s">
        <v>54</v>
      </c>
      <c r="C9" s="133" t="s">
        <v>52</v>
      </c>
      <c r="D9" s="135"/>
      <c r="E9" s="152">
        <v>130000</v>
      </c>
      <c r="F9" s="131"/>
      <c r="G9" s="133" t="s">
        <v>55</v>
      </c>
      <c r="H9" s="265" t="s">
        <v>342</v>
      </c>
      <c r="I9" s="139"/>
      <c r="J9" s="139"/>
      <c r="K9" s="139"/>
      <c r="L9" s="139"/>
      <c r="M9" s="139"/>
      <c r="N9" s="139"/>
      <c r="O9" s="139"/>
      <c r="P9" s="139"/>
      <c r="Q9" s="139"/>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row>
    <row r="10" spans="1:50" ht="28.5">
      <c r="A10" s="133">
        <v>5</v>
      </c>
      <c r="B10" s="133" t="s">
        <v>56</v>
      </c>
      <c r="C10" s="133" t="s">
        <v>57</v>
      </c>
      <c r="D10" s="135"/>
      <c r="E10" s="152">
        <v>192113</v>
      </c>
      <c r="F10" s="131"/>
      <c r="G10" s="133"/>
      <c r="H10" s="265" t="s">
        <v>342</v>
      </c>
      <c r="I10" s="139"/>
      <c r="J10" s="139"/>
      <c r="K10" s="139"/>
      <c r="L10" s="139"/>
      <c r="M10" s="139"/>
      <c r="N10" s="139"/>
      <c r="O10" s="139"/>
      <c r="P10" s="139"/>
      <c r="Q10" s="139"/>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row>
    <row r="11" spans="1:50" ht="28.5">
      <c r="A11" s="133">
        <v>6</v>
      </c>
      <c r="B11" s="133" t="s">
        <v>58</v>
      </c>
      <c r="C11" s="133" t="s">
        <v>59</v>
      </c>
      <c r="D11" s="135"/>
      <c r="E11" s="152">
        <v>297810</v>
      </c>
      <c r="F11" s="131"/>
      <c r="G11" s="133"/>
      <c r="H11" s="265" t="s">
        <v>342</v>
      </c>
      <c r="I11" s="139"/>
      <c r="J11" s="139"/>
      <c r="K11" s="139"/>
      <c r="L11" s="139"/>
      <c r="M11" s="139"/>
      <c r="N11" s="139"/>
      <c r="O11" s="139"/>
      <c r="P11" s="139"/>
      <c r="Q11" s="139"/>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row>
    <row r="12" spans="1:50" ht="28.5">
      <c r="A12" s="133">
        <v>7</v>
      </c>
      <c r="B12" s="133" t="s">
        <v>60</v>
      </c>
      <c r="C12" s="133" t="s">
        <v>61</v>
      </c>
      <c r="D12" s="135" t="s">
        <v>62</v>
      </c>
      <c r="E12" s="152">
        <v>318882.04</v>
      </c>
      <c r="F12" s="131"/>
      <c r="G12" s="133" t="s">
        <v>63</v>
      </c>
      <c r="H12" s="265" t="s">
        <v>342</v>
      </c>
      <c r="I12" s="139"/>
      <c r="J12" s="139"/>
      <c r="K12" s="139"/>
      <c r="L12" s="139"/>
      <c r="M12" s="139"/>
      <c r="N12" s="139"/>
      <c r="O12" s="139"/>
      <c r="P12" s="139"/>
      <c r="Q12" s="139"/>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row>
    <row r="13" spans="1:50" ht="28.5">
      <c r="A13" s="133">
        <v>8</v>
      </c>
      <c r="B13" s="133" t="s">
        <v>64</v>
      </c>
      <c r="C13" s="133" t="s">
        <v>65</v>
      </c>
      <c r="D13" s="135"/>
      <c r="E13" s="191">
        <v>846722.36</v>
      </c>
      <c r="F13" s="365"/>
      <c r="G13" s="133"/>
      <c r="H13" s="265" t="s">
        <v>342</v>
      </c>
      <c r="I13" s="139"/>
      <c r="J13" s="139"/>
      <c r="K13" s="139"/>
      <c r="L13" s="139"/>
      <c r="M13" s="139"/>
      <c r="N13" s="139"/>
      <c r="O13" s="139"/>
      <c r="P13" s="139"/>
      <c r="Q13" s="139"/>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row>
    <row r="14" spans="1:50" ht="28.5">
      <c r="A14" s="133">
        <v>9</v>
      </c>
      <c r="B14" s="133" t="s">
        <v>66</v>
      </c>
      <c r="C14" s="133" t="s">
        <v>67</v>
      </c>
      <c r="D14" s="135" t="s">
        <v>68</v>
      </c>
      <c r="E14" s="152">
        <v>293173</v>
      </c>
      <c r="F14" s="131"/>
      <c r="G14" s="133"/>
      <c r="H14" s="265" t="s">
        <v>342</v>
      </c>
      <c r="I14" s="139"/>
      <c r="J14" s="139"/>
      <c r="K14" s="139"/>
      <c r="L14" s="139"/>
      <c r="M14" s="139"/>
      <c r="N14" s="139"/>
      <c r="O14" s="139"/>
      <c r="P14" s="139"/>
      <c r="Q14" s="139"/>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row>
    <row r="15" spans="1:50" ht="28.5">
      <c r="A15" s="133">
        <v>10</v>
      </c>
      <c r="B15" s="133" t="s">
        <v>69</v>
      </c>
      <c r="C15" s="133" t="s">
        <v>70</v>
      </c>
      <c r="D15" s="135" t="s">
        <v>71</v>
      </c>
      <c r="E15" s="152">
        <v>236855</v>
      </c>
      <c r="F15" s="131"/>
      <c r="G15" s="133"/>
      <c r="H15" s="265" t="s">
        <v>342</v>
      </c>
      <c r="I15" s="139"/>
      <c r="J15" s="139"/>
      <c r="K15" s="139"/>
      <c r="L15" s="139"/>
      <c r="M15" s="139"/>
      <c r="N15" s="139"/>
      <c r="O15" s="139"/>
      <c r="P15" s="139"/>
      <c r="Q15" s="139"/>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row>
    <row r="16" spans="1:50" ht="28.5">
      <c r="A16" s="133">
        <v>11</v>
      </c>
      <c r="B16" s="133" t="s">
        <v>69</v>
      </c>
      <c r="C16" s="133" t="s">
        <v>72</v>
      </c>
      <c r="D16" s="135" t="s">
        <v>71</v>
      </c>
      <c r="E16" s="152">
        <v>286206</v>
      </c>
      <c r="F16" s="131"/>
      <c r="G16" s="133"/>
      <c r="H16" s="265" t="s">
        <v>342</v>
      </c>
      <c r="I16" s="139"/>
      <c r="J16" s="139"/>
      <c r="K16" s="139"/>
      <c r="L16" s="139"/>
      <c r="M16" s="139"/>
      <c r="N16" s="139"/>
      <c r="O16" s="139"/>
      <c r="P16" s="139"/>
      <c r="Q16" s="139"/>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row>
    <row r="17" spans="1:50" ht="28.5">
      <c r="A17" s="133">
        <v>12</v>
      </c>
      <c r="B17" s="133" t="s">
        <v>66</v>
      </c>
      <c r="C17" s="133" t="s">
        <v>73</v>
      </c>
      <c r="D17" s="135" t="s">
        <v>74</v>
      </c>
      <c r="E17" s="152">
        <v>283254</v>
      </c>
      <c r="F17" s="131"/>
      <c r="G17" s="133"/>
      <c r="H17" s="265" t="s">
        <v>342</v>
      </c>
      <c r="I17" s="139"/>
      <c r="J17" s="139"/>
      <c r="K17" s="139"/>
      <c r="L17" s="139"/>
      <c r="M17" s="139"/>
      <c r="N17" s="139"/>
      <c r="O17" s="139"/>
      <c r="P17" s="139"/>
      <c r="Q17" s="139"/>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row>
    <row r="18" spans="1:50" ht="28.5">
      <c r="A18" s="133">
        <v>13</v>
      </c>
      <c r="B18" s="133" t="s">
        <v>75</v>
      </c>
      <c r="C18" s="133" t="s">
        <v>76</v>
      </c>
      <c r="D18" s="135" t="s">
        <v>77</v>
      </c>
      <c r="E18" s="152">
        <v>294000</v>
      </c>
      <c r="F18" s="131"/>
      <c r="G18" s="133"/>
      <c r="H18" s="265" t="s">
        <v>342</v>
      </c>
      <c r="I18" s="139"/>
      <c r="J18" s="139"/>
      <c r="K18" s="139"/>
      <c r="L18" s="139"/>
      <c r="M18" s="139"/>
      <c r="N18" s="139"/>
      <c r="O18" s="139"/>
      <c r="P18" s="139"/>
      <c r="Q18" s="139"/>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row>
    <row r="19" spans="1:50" ht="28.5">
      <c r="A19" s="133">
        <v>14</v>
      </c>
      <c r="B19" s="133" t="s">
        <v>78</v>
      </c>
      <c r="C19" s="133" t="s">
        <v>79</v>
      </c>
      <c r="D19" s="135" t="s">
        <v>80</v>
      </c>
      <c r="E19" s="152">
        <v>464262</v>
      </c>
      <c r="F19" s="131"/>
      <c r="G19" s="133"/>
      <c r="H19" s="265" t="s">
        <v>342</v>
      </c>
      <c r="I19" s="139"/>
      <c r="J19" s="139"/>
      <c r="K19" s="139"/>
      <c r="L19" s="139"/>
      <c r="M19" s="139"/>
      <c r="N19" s="139"/>
      <c r="O19" s="139"/>
      <c r="P19" s="139"/>
      <c r="Q19" s="139"/>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row>
    <row r="20" spans="1:50" ht="28.5">
      <c r="A20" s="133">
        <v>15</v>
      </c>
      <c r="B20" s="133" t="s">
        <v>81</v>
      </c>
      <c r="C20" s="133" t="s">
        <v>82</v>
      </c>
      <c r="D20" s="135"/>
      <c r="E20" s="152">
        <v>437500</v>
      </c>
      <c r="F20" s="131"/>
      <c r="G20" s="133"/>
      <c r="H20" s="265" t="s">
        <v>342</v>
      </c>
      <c r="I20" s="139"/>
      <c r="J20" s="139"/>
      <c r="K20" s="139"/>
      <c r="L20" s="139"/>
      <c r="M20" s="139"/>
      <c r="N20" s="139"/>
      <c r="O20" s="139"/>
      <c r="P20" s="139"/>
      <c r="Q20" s="139"/>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row>
    <row r="21" spans="1:50" ht="28.5">
      <c r="A21" s="133">
        <v>16</v>
      </c>
      <c r="B21" s="133" t="s">
        <v>69</v>
      </c>
      <c r="C21" s="133" t="s">
        <v>83</v>
      </c>
      <c r="D21" s="135" t="s">
        <v>84</v>
      </c>
      <c r="E21" s="152">
        <v>85900</v>
      </c>
      <c r="F21" s="131"/>
      <c r="G21" s="133"/>
      <c r="H21" s="265" t="s">
        <v>342</v>
      </c>
      <c r="I21" s="139"/>
      <c r="J21" s="139"/>
      <c r="K21" s="139"/>
      <c r="L21" s="139"/>
      <c r="M21" s="139"/>
      <c r="N21" s="139"/>
      <c r="O21" s="139"/>
      <c r="P21" s="139"/>
      <c r="Q21" s="139"/>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row>
    <row r="22" spans="1:50" ht="28.5">
      <c r="A22" s="133">
        <v>17</v>
      </c>
      <c r="B22" s="133" t="s">
        <v>75</v>
      </c>
      <c r="C22" s="133" t="s">
        <v>85</v>
      </c>
      <c r="D22" s="135" t="s">
        <v>86</v>
      </c>
      <c r="E22" s="152">
        <v>333650</v>
      </c>
      <c r="F22" s="131"/>
      <c r="G22" s="133"/>
      <c r="H22" s="265" t="s">
        <v>342</v>
      </c>
      <c r="I22" s="139"/>
      <c r="J22" s="139"/>
      <c r="K22" s="139"/>
      <c r="L22" s="139"/>
      <c r="M22" s="139"/>
      <c r="N22" s="139"/>
      <c r="O22" s="139"/>
      <c r="P22" s="139"/>
      <c r="Q22" s="139"/>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row>
    <row r="23" spans="1:50" ht="28.5">
      <c r="A23" s="133">
        <v>18</v>
      </c>
      <c r="B23" s="133" t="s">
        <v>87</v>
      </c>
      <c r="C23" s="133" t="s">
        <v>88</v>
      </c>
      <c r="D23" s="135"/>
      <c r="E23" s="152">
        <v>195700</v>
      </c>
      <c r="F23" s="131"/>
      <c r="G23" s="133"/>
      <c r="H23" s="265" t="s">
        <v>342</v>
      </c>
      <c r="I23" s="139"/>
      <c r="J23" s="139"/>
      <c r="K23" s="139"/>
      <c r="L23" s="139"/>
      <c r="M23" s="139"/>
      <c r="N23" s="139"/>
      <c r="O23" s="139"/>
      <c r="P23" s="139"/>
      <c r="Q23" s="139"/>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row>
    <row r="24" spans="1:50" ht="28.5">
      <c r="A24" s="133">
        <v>19</v>
      </c>
      <c r="B24" s="133" t="s">
        <v>89</v>
      </c>
      <c r="C24" s="133" t="s">
        <v>90</v>
      </c>
      <c r="D24" s="135"/>
      <c r="E24" s="152">
        <v>40000</v>
      </c>
      <c r="F24" s="131"/>
      <c r="G24" s="133"/>
      <c r="H24" s="265" t="s">
        <v>342</v>
      </c>
      <c r="I24" s="139"/>
      <c r="J24" s="139"/>
      <c r="K24" s="139"/>
      <c r="L24" s="139"/>
      <c r="M24" s="139"/>
      <c r="N24" s="139"/>
      <c r="O24" s="139"/>
      <c r="P24" s="139"/>
      <c r="Q24" s="139"/>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row>
    <row r="25" spans="1:50" ht="28.5">
      <c r="A25" s="133">
        <v>20</v>
      </c>
      <c r="B25" s="133" t="s">
        <v>66</v>
      </c>
      <c r="C25" s="133" t="s">
        <v>91</v>
      </c>
      <c r="D25" s="135" t="s">
        <v>80</v>
      </c>
      <c r="E25" s="152">
        <v>124000</v>
      </c>
      <c r="F25" s="131"/>
      <c r="G25" s="133"/>
      <c r="H25" s="265" t="s">
        <v>342</v>
      </c>
      <c r="I25" s="139"/>
      <c r="J25" s="139"/>
      <c r="K25" s="139"/>
      <c r="L25" s="139"/>
      <c r="M25" s="139"/>
      <c r="N25" s="139"/>
      <c r="O25" s="139"/>
      <c r="P25" s="139"/>
      <c r="Q25" s="139"/>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row>
    <row r="26" spans="1:50" ht="28.5">
      <c r="A26" s="133">
        <v>21</v>
      </c>
      <c r="B26" s="133" t="s">
        <v>75</v>
      </c>
      <c r="C26" s="133" t="s">
        <v>92</v>
      </c>
      <c r="D26" s="135">
        <v>1975</v>
      </c>
      <c r="E26" s="152">
        <v>190000</v>
      </c>
      <c r="F26" s="131"/>
      <c r="G26" s="133"/>
      <c r="H26" s="265" t="s">
        <v>342</v>
      </c>
      <c r="I26" s="139"/>
      <c r="J26" s="139"/>
      <c r="K26" s="139"/>
      <c r="L26" s="139"/>
      <c r="M26" s="139"/>
      <c r="N26" s="139"/>
      <c r="O26" s="139"/>
      <c r="P26" s="139"/>
      <c r="Q26" s="139"/>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row>
    <row r="27" spans="1:50" ht="28.5">
      <c r="A27" s="133">
        <v>22</v>
      </c>
      <c r="B27" s="133" t="s">
        <v>93</v>
      </c>
      <c r="C27" s="133" t="s">
        <v>94</v>
      </c>
      <c r="D27" s="135"/>
      <c r="E27" s="152">
        <v>54000</v>
      </c>
      <c r="F27" s="131"/>
      <c r="G27" s="133"/>
      <c r="H27" s="265" t="s">
        <v>342</v>
      </c>
      <c r="I27" s="139"/>
      <c r="J27" s="139"/>
      <c r="K27" s="139"/>
      <c r="L27" s="139"/>
      <c r="M27" s="139"/>
      <c r="N27" s="139"/>
      <c r="O27" s="139"/>
      <c r="P27" s="139"/>
      <c r="Q27" s="139"/>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row>
    <row r="28" spans="1:50" ht="28.5">
      <c r="A28" s="133">
        <v>23</v>
      </c>
      <c r="B28" s="133" t="s">
        <v>93</v>
      </c>
      <c r="C28" s="133" t="s">
        <v>95</v>
      </c>
      <c r="D28" s="135"/>
      <c r="E28" s="152">
        <v>85000</v>
      </c>
      <c r="F28" s="131"/>
      <c r="G28" s="133"/>
      <c r="H28" s="265" t="s">
        <v>342</v>
      </c>
      <c r="I28" s="139"/>
      <c r="J28" s="139"/>
      <c r="K28" s="139"/>
      <c r="L28" s="139"/>
      <c r="M28" s="139"/>
      <c r="N28" s="139"/>
      <c r="O28" s="139"/>
      <c r="P28" s="139"/>
      <c r="Q28" s="139"/>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row>
    <row r="29" spans="1:50" ht="28.5">
      <c r="A29" s="133">
        <v>24</v>
      </c>
      <c r="B29" s="133" t="s">
        <v>69</v>
      </c>
      <c r="C29" s="133" t="s">
        <v>96</v>
      </c>
      <c r="D29" s="135"/>
      <c r="E29" s="152">
        <v>180000</v>
      </c>
      <c r="F29" s="131"/>
      <c r="G29" s="133"/>
      <c r="H29" s="265" t="s">
        <v>342</v>
      </c>
      <c r="I29" s="139"/>
      <c r="J29" s="139"/>
      <c r="K29" s="139"/>
      <c r="L29" s="139"/>
      <c r="M29" s="139"/>
      <c r="N29" s="139"/>
      <c r="O29" s="139"/>
      <c r="P29" s="139"/>
      <c r="Q29" s="139"/>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row>
    <row r="30" spans="1:50" ht="28.5">
      <c r="A30" s="133">
        <v>25</v>
      </c>
      <c r="B30" s="133" t="s">
        <v>97</v>
      </c>
      <c r="C30" s="133" t="s">
        <v>98</v>
      </c>
      <c r="D30" s="135"/>
      <c r="E30" s="191">
        <v>93000</v>
      </c>
      <c r="F30" s="131"/>
      <c r="G30" s="133"/>
      <c r="H30" s="265" t="s">
        <v>342</v>
      </c>
      <c r="I30" s="139"/>
      <c r="J30" s="139"/>
      <c r="K30" s="139"/>
      <c r="L30" s="139"/>
      <c r="M30" s="139"/>
      <c r="N30" s="139"/>
      <c r="O30" s="139"/>
      <c r="P30" s="139"/>
      <c r="Q30" s="139"/>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row>
    <row r="31" spans="1:50" ht="30">
      <c r="A31" s="133">
        <v>26</v>
      </c>
      <c r="B31" s="133" t="s">
        <v>97</v>
      </c>
      <c r="C31" s="133" t="s">
        <v>99</v>
      </c>
      <c r="D31" s="135"/>
      <c r="E31" s="191">
        <v>380631</v>
      </c>
      <c r="F31" s="131"/>
      <c r="G31" s="133"/>
      <c r="H31" s="265" t="s">
        <v>342</v>
      </c>
      <c r="I31" s="139"/>
      <c r="J31" s="139"/>
      <c r="K31" s="139"/>
      <c r="L31" s="139"/>
      <c r="M31" s="139"/>
      <c r="N31" s="139"/>
      <c r="O31" s="139"/>
      <c r="P31" s="139"/>
      <c r="Q31" s="139"/>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row>
    <row r="32" spans="1:50" ht="30">
      <c r="A32" s="133">
        <v>27</v>
      </c>
      <c r="B32" s="133" t="s">
        <v>97</v>
      </c>
      <c r="C32" s="133" t="s">
        <v>100</v>
      </c>
      <c r="D32" s="135" t="s">
        <v>101</v>
      </c>
      <c r="E32" s="191">
        <v>256393</v>
      </c>
      <c r="F32" s="131"/>
      <c r="G32" s="133"/>
      <c r="H32" s="265" t="s">
        <v>342</v>
      </c>
      <c r="I32" s="139"/>
      <c r="J32" s="139"/>
      <c r="K32" s="139"/>
      <c r="L32" s="139"/>
      <c r="M32" s="139"/>
      <c r="N32" s="139"/>
      <c r="O32" s="139"/>
      <c r="P32" s="139"/>
      <c r="Q32" s="139"/>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row>
    <row r="33" spans="1:50" ht="30">
      <c r="A33" s="133">
        <v>28</v>
      </c>
      <c r="B33" s="133" t="s">
        <v>97</v>
      </c>
      <c r="C33" s="133" t="s">
        <v>102</v>
      </c>
      <c r="D33" s="135"/>
      <c r="E33" s="191">
        <v>305802</v>
      </c>
      <c r="F33" s="131"/>
      <c r="G33" s="133"/>
      <c r="H33" s="265" t="s">
        <v>342</v>
      </c>
      <c r="I33" s="139"/>
      <c r="J33" s="139"/>
      <c r="K33" s="139"/>
      <c r="L33" s="139"/>
      <c r="M33" s="139"/>
      <c r="N33" s="139"/>
      <c r="O33" s="139"/>
      <c r="P33" s="139"/>
      <c r="Q33" s="139"/>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row>
    <row r="34" spans="1:50" ht="28.5">
      <c r="A34" s="133">
        <v>29</v>
      </c>
      <c r="B34" s="133" t="s">
        <v>97</v>
      </c>
      <c r="C34" s="133" t="s">
        <v>103</v>
      </c>
      <c r="D34" s="135" t="s">
        <v>104</v>
      </c>
      <c r="E34" s="191">
        <v>92926</v>
      </c>
      <c r="F34" s="131"/>
      <c r="G34" s="133"/>
      <c r="H34" s="265" t="s">
        <v>342</v>
      </c>
      <c r="I34" s="139"/>
      <c r="J34" s="139"/>
      <c r="K34" s="139"/>
      <c r="L34" s="139"/>
      <c r="M34" s="139"/>
      <c r="N34" s="139"/>
      <c r="O34" s="139"/>
      <c r="P34" s="139"/>
      <c r="Q34" s="139"/>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row>
    <row r="35" spans="1:50" ht="28.5">
      <c r="A35" s="133">
        <v>30</v>
      </c>
      <c r="B35" s="133" t="s">
        <v>97</v>
      </c>
      <c r="C35" s="133" t="s">
        <v>105</v>
      </c>
      <c r="D35" s="135"/>
      <c r="E35" s="191">
        <v>270602</v>
      </c>
      <c r="F35" s="131"/>
      <c r="G35" s="133"/>
      <c r="H35" s="265" t="s">
        <v>342</v>
      </c>
      <c r="I35" s="139"/>
      <c r="J35" s="139"/>
      <c r="K35" s="139"/>
      <c r="L35" s="139"/>
      <c r="M35" s="139"/>
      <c r="N35" s="139"/>
      <c r="O35" s="139"/>
      <c r="P35" s="139"/>
      <c r="Q35" s="139"/>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row>
    <row r="36" spans="1:50" ht="30">
      <c r="A36" s="133">
        <v>31</v>
      </c>
      <c r="B36" s="133" t="s">
        <v>97</v>
      </c>
      <c r="C36" s="133" t="s">
        <v>106</v>
      </c>
      <c r="D36" s="135" t="s">
        <v>101</v>
      </c>
      <c r="E36" s="191">
        <v>217700</v>
      </c>
      <c r="F36" s="131"/>
      <c r="G36" s="133"/>
      <c r="H36" s="265" t="s">
        <v>342</v>
      </c>
      <c r="I36" s="139"/>
      <c r="J36" s="139"/>
      <c r="K36" s="139"/>
      <c r="L36" s="139"/>
      <c r="M36" s="139"/>
      <c r="N36" s="139"/>
      <c r="O36" s="139"/>
      <c r="P36" s="139"/>
      <c r="Q36" s="139"/>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row>
    <row r="37" spans="1:50" ht="28.5">
      <c r="A37" s="133">
        <v>32</v>
      </c>
      <c r="B37" s="133" t="s">
        <v>97</v>
      </c>
      <c r="C37" s="133" t="s">
        <v>107</v>
      </c>
      <c r="D37" s="135" t="s">
        <v>49</v>
      </c>
      <c r="E37" s="191">
        <v>94000</v>
      </c>
      <c r="F37" s="131"/>
      <c r="G37" s="133"/>
      <c r="H37" s="265" t="s">
        <v>342</v>
      </c>
      <c r="I37" s="139"/>
      <c r="J37" s="139"/>
      <c r="K37" s="139"/>
      <c r="L37" s="139"/>
      <c r="M37" s="139"/>
      <c r="N37" s="139"/>
      <c r="O37" s="139"/>
      <c r="P37" s="139"/>
      <c r="Q37" s="139"/>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row>
    <row r="38" spans="1:50" ht="30">
      <c r="A38" s="133">
        <v>33</v>
      </c>
      <c r="B38" s="133" t="s">
        <v>97</v>
      </c>
      <c r="C38" s="133" t="s">
        <v>108</v>
      </c>
      <c r="D38" s="135" t="s">
        <v>109</v>
      </c>
      <c r="E38" s="191">
        <v>253700</v>
      </c>
      <c r="F38" s="131"/>
      <c r="G38" s="133"/>
      <c r="H38" s="265" t="s">
        <v>342</v>
      </c>
      <c r="I38" s="139"/>
      <c r="J38" s="139"/>
      <c r="K38" s="139"/>
      <c r="L38" s="139"/>
      <c r="M38" s="139"/>
      <c r="N38" s="139"/>
      <c r="O38" s="139"/>
      <c r="P38" s="139"/>
      <c r="Q38" s="139"/>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row>
    <row r="39" spans="1:50" ht="30">
      <c r="A39" s="133">
        <v>34</v>
      </c>
      <c r="B39" s="133" t="s">
        <v>97</v>
      </c>
      <c r="C39" s="133" t="s">
        <v>110</v>
      </c>
      <c r="D39" s="135"/>
      <c r="E39" s="191">
        <v>197000</v>
      </c>
      <c r="F39" s="131"/>
      <c r="G39" s="133"/>
      <c r="H39" s="265" t="s">
        <v>342</v>
      </c>
      <c r="I39" s="139"/>
      <c r="J39" s="139"/>
      <c r="K39" s="139"/>
      <c r="L39" s="139"/>
      <c r="M39" s="139"/>
      <c r="N39" s="139"/>
      <c r="O39" s="139"/>
      <c r="P39" s="139"/>
      <c r="Q39" s="139"/>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row>
    <row r="40" spans="1:50" ht="28.5">
      <c r="A40" s="133">
        <v>35</v>
      </c>
      <c r="B40" s="133" t="s">
        <v>97</v>
      </c>
      <c r="C40" s="133" t="s">
        <v>111</v>
      </c>
      <c r="D40" s="135"/>
      <c r="E40" s="191">
        <v>123000</v>
      </c>
      <c r="F40" s="131"/>
      <c r="G40" s="133"/>
      <c r="H40" s="265" t="s">
        <v>342</v>
      </c>
      <c r="I40" s="139"/>
      <c r="J40" s="139"/>
      <c r="K40" s="139"/>
      <c r="L40" s="139"/>
      <c r="M40" s="139"/>
      <c r="N40" s="139"/>
      <c r="O40" s="139"/>
      <c r="P40" s="139"/>
      <c r="Q40" s="139"/>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row>
    <row r="41" spans="1:50" ht="28.5">
      <c r="A41" s="133">
        <v>36</v>
      </c>
      <c r="B41" s="133" t="s">
        <v>97</v>
      </c>
      <c r="C41" s="133" t="s">
        <v>112</v>
      </c>
      <c r="D41" s="135"/>
      <c r="E41" s="191">
        <v>589000</v>
      </c>
      <c r="F41" s="131"/>
      <c r="G41" s="133"/>
      <c r="H41" s="265" t="s">
        <v>342</v>
      </c>
      <c r="I41" s="139"/>
      <c r="J41" s="139"/>
      <c r="K41" s="139"/>
      <c r="L41" s="139"/>
      <c r="M41" s="139"/>
      <c r="N41" s="139"/>
      <c r="O41" s="139"/>
      <c r="P41" s="139"/>
      <c r="Q41" s="139"/>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row>
    <row r="42" spans="1:50" ht="28.5">
      <c r="A42" s="133">
        <v>37</v>
      </c>
      <c r="B42" s="133" t="s">
        <v>97</v>
      </c>
      <c r="C42" s="133" t="s">
        <v>113</v>
      </c>
      <c r="D42" s="135" t="s">
        <v>109</v>
      </c>
      <c r="E42" s="191">
        <v>165815</v>
      </c>
      <c r="F42" s="131"/>
      <c r="G42" s="133"/>
      <c r="H42" s="265" t="s">
        <v>342</v>
      </c>
      <c r="I42" s="139"/>
      <c r="J42" s="139"/>
      <c r="K42" s="139"/>
      <c r="L42" s="139"/>
      <c r="M42" s="139"/>
      <c r="N42" s="139"/>
      <c r="O42" s="139"/>
      <c r="P42" s="139"/>
      <c r="Q42" s="139"/>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row>
    <row r="43" spans="1:50" ht="28.5">
      <c r="A43" s="133">
        <v>38</v>
      </c>
      <c r="B43" s="133" t="s">
        <v>114</v>
      </c>
      <c r="C43" s="133" t="s">
        <v>115</v>
      </c>
      <c r="D43" s="135" t="s">
        <v>116</v>
      </c>
      <c r="E43" s="191">
        <v>384155</v>
      </c>
      <c r="F43" s="339"/>
      <c r="G43" s="133"/>
      <c r="H43" s="265" t="s">
        <v>342</v>
      </c>
      <c r="I43" s="139"/>
      <c r="J43" s="139"/>
      <c r="K43" s="139"/>
      <c r="L43" s="139"/>
      <c r="M43" s="139"/>
      <c r="N43" s="139"/>
      <c r="O43" s="139"/>
      <c r="P43" s="139"/>
      <c r="Q43" s="139"/>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row>
    <row r="44" spans="1:50" ht="30">
      <c r="A44" s="133">
        <v>39</v>
      </c>
      <c r="B44" s="133" t="s">
        <v>97</v>
      </c>
      <c r="C44" s="133" t="s">
        <v>117</v>
      </c>
      <c r="D44" s="135" t="s">
        <v>118</v>
      </c>
      <c r="E44" s="191">
        <v>507500</v>
      </c>
      <c r="F44" s="339"/>
      <c r="G44" s="133"/>
      <c r="H44" s="265" t="s">
        <v>342</v>
      </c>
      <c r="I44" s="139"/>
      <c r="J44" s="139"/>
      <c r="K44" s="139"/>
      <c r="L44" s="139"/>
      <c r="M44" s="139"/>
      <c r="N44" s="139"/>
      <c r="O44" s="139"/>
      <c r="P44" s="139"/>
      <c r="Q44" s="139"/>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row>
    <row r="45" spans="1:50" ht="28.5">
      <c r="A45" s="133">
        <v>40</v>
      </c>
      <c r="B45" s="133" t="s">
        <v>97</v>
      </c>
      <c r="C45" s="133" t="s">
        <v>119</v>
      </c>
      <c r="D45" s="135" t="s">
        <v>120</v>
      </c>
      <c r="E45" s="191">
        <v>125060</v>
      </c>
      <c r="F45" s="131"/>
      <c r="G45" s="133"/>
      <c r="H45" s="265" t="s">
        <v>342</v>
      </c>
      <c r="I45" s="139"/>
      <c r="J45" s="139"/>
      <c r="K45" s="139"/>
      <c r="L45" s="139"/>
      <c r="M45" s="139"/>
      <c r="N45" s="139"/>
      <c r="O45" s="139"/>
      <c r="P45" s="139"/>
      <c r="Q45" s="139"/>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row>
    <row r="46" spans="1:50" ht="28.5">
      <c r="A46" s="133">
        <v>41</v>
      </c>
      <c r="B46" s="133" t="s">
        <v>121</v>
      </c>
      <c r="C46" s="133" t="s">
        <v>122</v>
      </c>
      <c r="D46" s="135"/>
      <c r="E46" s="191">
        <v>170000</v>
      </c>
      <c r="F46" s="131"/>
      <c r="G46" s="133"/>
      <c r="H46" s="265" t="s">
        <v>342</v>
      </c>
      <c r="I46" s="139"/>
      <c r="J46" s="139"/>
      <c r="K46" s="139"/>
      <c r="L46" s="139"/>
      <c r="M46" s="139"/>
      <c r="N46" s="139"/>
      <c r="O46" s="139"/>
      <c r="P46" s="139"/>
      <c r="Q46" s="139"/>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row>
    <row r="47" spans="1:50" ht="30">
      <c r="A47" s="133">
        <v>42</v>
      </c>
      <c r="B47" s="133" t="s">
        <v>123</v>
      </c>
      <c r="C47" s="133" t="s">
        <v>124</v>
      </c>
      <c r="D47" s="135" t="s">
        <v>125</v>
      </c>
      <c r="E47" s="191">
        <v>70000</v>
      </c>
      <c r="F47" s="131"/>
      <c r="G47" s="133"/>
      <c r="H47" s="265" t="s">
        <v>342</v>
      </c>
      <c r="I47" s="139"/>
      <c r="J47" s="139"/>
      <c r="K47" s="139"/>
      <c r="L47" s="139"/>
      <c r="M47" s="139"/>
      <c r="N47" s="139"/>
      <c r="O47" s="139"/>
      <c r="P47" s="139"/>
      <c r="Q47" s="139"/>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row>
    <row r="48" spans="1:50" ht="28.5">
      <c r="A48" s="133">
        <v>43</v>
      </c>
      <c r="B48" s="133" t="s">
        <v>97</v>
      </c>
      <c r="C48" s="133" t="s">
        <v>126</v>
      </c>
      <c r="D48" s="135"/>
      <c r="E48" s="191">
        <v>160000</v>
      </c>
      <c r="F48" s="131"/>
      <c r="G48" s="133"/>
      <c r="H48" s="265" t="s">
        <v>342</v>
      </c>
      <c r="I48" s="139"/>
      <c r="J48" s="139"/>
      <c r="K48" s="139"/>
      <c r="L48" s="139"/>
      <c r="M48" s="139"/>
      <c r="N48" s="139"/>
      <c r="O48" s="139"/>
      <c r="P48" s="139"/>
      <c r="Q48" s="139"/>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row>
    <row r="49" spans="1:50" ht="28.5">
      <c r="A49" s="133">
        <v>44</v>
      </c>
      <c r="B49" s="133" t="s">
        <v>97</v>
      </c>
      <c r="C49" s="133" t="s">
        <v>127</v>
      </c>
      <c r="D49" s="135"/>
      <c r="E49" s="191">
        <v>70000</v>
      </c>
      <c r="F49" s="131"/>
      <c r="G49" s="133"/>
      <c r="H49" s="265" t="s">
        <v>342</v>
      </c>
      <c r="I49" s="139"/>
      <c r="J49" s="139"/>
      <c r="K49" s="139"/>
      <c r="L49" s="139"/>
      <c r="M49" s="139"/>
      <c r="N49" s="139"/>
      <c r="O49" s="139"/>
      <c r="P49" s="139"/>
      <c r="Q49" s="139"/>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row>
    <row r="50" spans="1:50" ht="28.5">
      <c r="A50" s="133">
        <v>45</v>
      </c>
      <c r="B50" s="133" t="s">
        <v>128</v>
      </c>
      <c r="C50" s="133" t="s">
        <v>129</v>
      </c>
      <c r="D50" s="135"/>
      <c r="E50" s="191">
        <v>45000</v>
      </c>
      <c r="F50" s="131"/>
      <c r="G50" s="133"/>
      <c r="H50" s="265" t="s">
        <v>342</v>
      </c>
      <c r="I50" s="139"/>
      <c r="J50" s="139"/>
      <c r="K50" s="139"/>
      <c r="L50" s="139"/>
      <c r="M50" s="139"/>
      <c r="N50" s="139"/>
      <c r="O50" s="139"/>
      <c r="P50" s="139"/>
      <c r="Q50" s="139"/>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row>
    <row r="51" spans="1:50" ht="30">
      <c r="A51" s="133">
        <v>46</v>
      </c>
      <c r="B51" s="133" t="s">
        <v>97</v>
      </c>
      <c r="C51" s="133" t="s">
        <v>130</v>
      </c>
      <c r="D51" s="135" t="s">
        <v>101</v>
      </c>
      <c r="E51" s="191">
        <v>322640</v>
      </c>
      <c r="F51" s="131"/>
      <c r="G51" s="133"/>
      <c r="H51" s="265" t="s">
        <v>342</v>
      </c>
      <c r="I51" s="139"/>
      <c r="J51" s="139"/>
      <c r="K51" s="139"/>
      <c r="L51" s="139"/>
      <c r="M51" s="139"/>
      <c r="N51" s="139"/>
      <c r="O51" s="139"/>
      <c r="P51" s="139"/>
      <c r="Q51" s="139"/>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row>
    <row r="52" spans="1:50" ht="30">
      <c r="A52" s="133">
        <v>47</v>
      </c>
      <c r="B52" s="133" t="s">
        <v>89</v>
      </c>
      <c r="C52" s="133" t="s">
        <v>131</v>
      </c>
      <c r="D52" s="135" t="s">
        <v>101</v>
      </c>
      <c r="E52" s="191">
        <v>160000</v>
      </c>
      <c r="F52" s="131"/>
      <c r="G52" s="133"/>
      <c r="H52" s="265" t="s">
        <v>342</v>
      </c>
      <c r="I52" s="139"/>
      <c r="J52" s="139"/>
      <c r="K52" s="139"/>
      <c r="L52" s="139"/>
      <c r="M52" s="139"/>
      <c r="N52" s="139"/>
      <c r="O52" s="139"/>
      <c r="P52" s="139"/>
      <c r="Q52" s="139"/>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row>
    <row r="53" spans="1:50" ht="30">
      <c r="A53" s="133">
        <v>48</v>
      </c>
      <c r="B53" s="133" t="s">
        <v>97</v>
      </c>
      <c r="C53" s="133" t="s">
        <v>132</v>
      </c>
      <c r="D53" s="135" t="s">
        <v>101</v>
      </c>
      <c r="E53" s="191">
        <v>240000</v>
      </c>
      <c r="F53" s="131"/>
      <c r="G53" s="133"/>
      <c r="H53" s="265" t="s">
        <v>342</v>
      </c>
      <c r="I53" s="139"/>
      <c r="J53" s="139"/>
      <c r="K53" s="139"/>
      <c r="L53" s="139"/>
      <c r="M53" s="139"/>
      <c r="N53" s="139"/>
      <c r="O53" s="139"/>
      <c r="P53" s="139"/>
      <c r="Q53" s="139"/>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row>
    <row r="54" spans="1:50" ht="30">
      <c r="A54" s="133">
        <v>49</v>
      </c>
      <c r="B54" s="133" t="s">
        <v>97</v>
      </c>
      <c r="C54" s="133" t="s">
        <v>133</v>
      </c>
      <c r="D54" s="135" t="s">
        <v>101</v>
      </c>
      <c r="E54" s="191">
        <v>195000</v>
      </c>
      <c r="F54" s="131"/>
      <c r="G54" s="133"/>
      <c r="H54" s="265" t="s">
        <v>342</v>
      </c>
      <c r="I54" s="139"/>
      <c r="J54" s="139"/>
      <c r="K54" s="139"/>
      <c r="L54" s="139"/>
      <c r="M54" s="139"/>
      <c r="N54" s="139"/>
      <c r="O54" s="139"/>
      <c r="P54" s="139"/>
      <c r="Q54" s="139"/>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row>
    <row r="55" spans="1:50" ht="30">
      <c r="A55" s="133">
        <v>50</v>
      </c>
      <c r="B55" s="133" t="s">
        <v>53</v>
      </c>
      <c r="C55" s="133" t="s">
        <v>134</v>
      </c>
      <c r="D55" s="135"/>
      <c r="E55" s="152">
        <v>150000</v>
      </c>
      <c r="F55" s="131"/>
      <c r="G55" s="133" t="s">
        <v>135</v>
      </c>
      <c r="H55" s="265" t="s">
        <v>342</v>
      </c>
      <c r="I55" s="139"/>
      <c r="J55" s="139"/>
      <c r="K55" s="139"/>
      <c r="L55" s="139"/>
      <c r="M55" s="139"/>
      <c r="N55" s="139"/>
      <c r="O55" s="139"/>
      <c r="P55" s="139"/>
      <c r="Q55" s="139"/>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row>
    <row r="56" spans="1:50" ht="30">
      <c r="A56" s="133">
        <v>51</v>
      </c>
      <c r="B56" s="133" t="s">
        <v>53</v>
      </c>
      <c r="C56" s="133" t="s">
        <v>136</v>
      </c>
      <c r="D56" s="135"/>
      <c r="E56" s="152">
        <v>120000</v>
      </c>
      <c r="F56" s="131"/>
      <c r="G56" s="133" t="s">
        <v>135</v>
      </c>
      <c r="H56" s="265" t="s">
        <v>342</v>
      </c>
      <c r="I56" s="139"/>
      <c r="J56" s="139"/>
      <c r="K56" s="139"/>
      <c r="L56" s="139"/>
      <c r="M56" s="139"/>
      <c r="N56" s="139"/>
      <c r="O56" s="139"/>
      <c r="P56" s="139"/>
      <c r="Q56" s="139"/>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row>
    <row r="57" spans="1:50" ht="30">
      <c r="A57" s="133">
        <v>52</v>
      </c>
      <c r="B57" s="133" t="s">
        <v>53</v>
      </c>
      <c r="C57" s="133" t="s">
        <v>102</v>
      </c>
      <c r="D57" s="135"/>
      <c r="E57" s="152">
        <v>29000</v>
      </c>
      <c r="F57" s="131"/>
      <c r="G57" s="133"/>
      <c r="H57" s="265" t="s">
        <v>342</v>
      </c>
      <c r="I57" s="139"/>
      <c r="J57" s="139"/>
      <c r="K57" s="139"/>
      <c r="L57" s="139"/>
      <c r="M57" s="139"/>
      <c r="N57" s="139"/>
      <c r="O57" s="139"/>
      <c r="P57" s="139"/>
      <c r="Q57" s="139"/>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row>
    <row r="58" spans="1:50" ht="30">
      <c r="A58" s="133">
        <v>53</v>
      </c>
      <c r="B58" s="133" t="s">
        <v>53</v>
      </c>
      <c r="C58" s="133" t="s">
        <v>102</v>
      </c>
      <c r="D58" s="135"/>
      <c r="E58" s="152">
        <v>37746</v>
      </c>
      <c r="F58" s="131"/>
      <c r="G58" s="133"/>
      <c r="H58" s="265" t="s">
        <v>342</v>
      </c>
      <c r="I58" s="139"/>
      <c r="J58" s="139"/>
      <c r="K58" s="139"/>
      <c r="L58" s="139"/>
      <c r="M58" s="139"/>
      <c r="N58" s="139"/>
      <c r="O58" s="139"/>
      <c r="P58" s="139"/>
      <c r="Q58" s="139"/>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row>
    <row r="59" spans="1:50" ht="28.5">
      <c r="A59" s="133">
        <v>54</v>
      </c>
      <c r="B59" s="133" t="s">
        <v>53</v>
      </c>
      <c r="C59" s="133" t="s">
        <v>103</v>
      </c>
      <c r="D59" s="135"/>
      <c r="E59" s="152">
        <v>22900</v>
      </c>
      <c r="F59" s="131"/>
      <c r="G59" s="133"/>
      <c r="H59" s="265" t="s">
        <v>342</v>
      </c>
      <c r="I59" s="139"/>
      <c r="J59" s="139"/>
      <c r="K59" s="139"/>
      <c r="L59" s="139"/>
      <c r="M59" s="139"/>
      <c r="N59" s="139"/>
      <c r="O59" s="139"/>
      <c r="P59" s="139"/>
      <c r="Q59" s="139"/>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row>
    <row r="60" spans="1:50" ht="30">
      <c r="A60" s="133">
        <v>55</v>
      </c>
      <c r="B60" s="133" t="s">
        <v>53</v>
      </c>
      <c r="C60" s="133" t="s">
        <v>137</v>
      </c>
      <c r="D60" s="135"/>
      <c r="E60" s="152">
        <v>28000</v>
      </c>
      <c r="F60" s="131"/>
      <c r="G60" s="133"/>
      <c r="H60" s="265" t="s">
        <v>342</v>
      </c>
      <c r="I60" s="139"/>
      <c r="J60" s="139"/>
      <c r="K60" s="139"/>
      <c r="L60" s="139"/>
      <c r="M60" s="139"/>
      <c r="N60" s="139"/>
      <c r="O60" s="139"/>
      <c r="P60" s="139"/>
      <c r="Q60" s="139"/>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row>
    <row r="61" spans="1:50" ht="30">
      <c r="A61" s="133">
        <v>56</v>
      </c>
      <c r="B61" s="133" t="s">
        <v>53</v>
      </c>
      <c r="C61" s="133" t="s">
        <v>108</v>
      </c>
      <c r="D61" s="135"/>
      <c r="E61" s="152">
        <v>23000</v>
      </c>
      <c r="F61" s="131"/>
      <c r="G61" s="133"/>
      <c r="H61" s="265" t="s">
        <v>342</v>
      </c>
      <c r="I61" s="139"/>
      <c r="J61" s="139"/>
      <c r="K61" s="139"/>
      <c r="L61" s="139"/>
      <c r="M61" s="139"/>
      <c r="N61" s="139"/>
      <c r="O61" s="139"/>
      <c r="P61" s="139"/>
      <c r="Q61" s="139"/>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row>
    <row r="62" spans="1:50" ht="30">
      <c r="A62" s="133">
        <v>57</v>
      </c>
      <c r="B62" s="133" t="s">
        <v>53</v>
      </c>
      <c r="C62" s="133" t="s">
        <v>110</v>
      </c>
      <c r="D62" s="135"/>
      <c r="E62" s="152">
        <v>29000</v>
      </c>
      <c r="F62" s="131"/>
      <c r="G62" s="133"/>
      <c r="H62" s="265" t="s">
        <v>342</v>
      </c>
      <c r="I62" s="139"/>
      <c r="J62" s="139"/>
      <c r="K62" s="139"/>
      <c r="L62" s="139"/>
      <c r="M62" s="139"/>
      <c r="N62" s="139"/>
      <c r="O62" s="139"/>
      <c r="P62" s="139"/>
      <c r="Q62" s="139"/>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row>
    <row r="63" spans="1:50" ht="28.5">
      <c r="A63" s="133">
        <v>58</v>
      </c>
      <c r="B63" s="133" t="s">
        <v>53</v>
      </c>
      <c r="C63" s="133" t="s">
        <v>113</v>
      </c>
      <c r="D63" s="135"/>
      <c r="E63" s="152">
        <v>14000</v>
      </c>
      <c r="F63" s="131"/>
      <c r="G63" s="133"/>
      <c r="H63" s="265" t="s">
        <v>342</v>
      </c>
      <c r="I63" s="139"/>
      <c r="J63" s="139"/>
      <c r="K63" s="139"/>
      <c r="L63" s="139"/>
      <c r="M63" s="139"/>
      <c r="N63" s="139"/>
      <c r="O63" s="139"/>
      <c r="P63" s="139"/>
      <c r="Q63" s="139"/>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row>
    <row r="64" spans="1:50" ht="30">
      <c r="A64" s="133">
        <v>59</v>
      </c>
      <c r="B64" s="133" t="s">
        <v>138</v>
      </c>
      <c r="C64" s="133" t="s">
        <v>117</v>
      </c>
      <c r="D64" s="135"/>
      <c r="E64" s="152">
        <v>169000</v>
      </c>
      <c r="F64" s="131"/>
      <c r="G64" s="133"/>
      <c r="H64" s="265" t="s">
        <v>342</v>
      </c>
      <c r="I64" s="139"/>
      <c r="J64" s="139"/>
      <c r="K64" s="139"/>
      <c r="L64" s="139"/>
      <c r="M64" s="139"/>
      <c r="N64" s="139"/>
      <c r="O64" s="139"/>
      <c r="P64" s="139"/>
      <c r="Q64" s="139"/>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row>
    <row r="65" spans="1:50" ht="28.5">
      <c r="A65" s="133">
        <v>60</v>
      </c>
      <c r="B65" s="133" t="s">
        <v>139</v>
      </c>
      <c r="C65" s="133" t="s">
        <v>140</v>
      </c>
      <c r="D65" s="135"/>
      <c r="E65" s="152">
        <v>24000</v>
      </c>
      <c r="F65" s="131"/>
      <c r="G65" s="133"/>
      <c r="H65" s="265" t="s">
        <v>342</v>
      </c>
      <c r="I65" s="139"/>
      <c r="J65" s="139"/>
      <c r="K65" s="139"/>
      <c r="L65" s="139"/>
      <c r="M65" s="139"/>
      <c r="N65" s="139"/>
      <c r="O65" s="139"/>
      <c r="P65" s="139"/>
      <c r="Q65" s="139"/>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row>
    <row r="66" spans="1:50" ht="28.5">
      <c r="A66" s="133">
        <v>61</v>
      </c>
      <c r="B66" s="133" t="s">
        <v>141</v>
      </c>
      <c r="C66" s="133" t="s">
        <v>130</v>
      </c>
      <c r="D66" s="135"/>
      <c r="E66" s="152">
        <v>6000</v>
      </c>
      <c r="F66" s="131"/>
      <c r="G66" s="133"/>
      <c r="H66" s="265" t="s">
        <v>342</v>
      </c>
      <c r="I66" s="139"/>
      <c r="J66" s="139"/>
      <c r="K66" s="139"/>
      <c r="L66" s="139"/>
      <c r="M66" s="139"/>
      <c r="N66" s="139"/>
      <c r="O66" s="139"/>
      <c r="P66" s="139"/>
      <c r="Q66" s="139"/>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row>
    <row r="67" spans="1:50" ht="28.5">
      <c r="A67" s="133">
        <v>62</v>
      </c>
      <c r="B67" s="133" t="s">
        <v>53</v>
      </c>
      <c r="C67" s="133" t="s">
        <v>90</v>
      </c>
      <c r="D67" s="135"/>
      <c r="E67" s="152">
        <v>12000</v>
      </c>
      <c r="F67" s="131"/>
      <c r="G67" s="133"/>
      <c r="H67" s="265" t="s">
        <v>342</v>
      </c>
      <c r="I67" s="139"/>
      <c r="J67" s="139"/>
      <c r="K67" s="139"/>
      <c r="L67" s="139"/>
      <c r="M67" s="139"/>
      <c r="N67" s="139"/>
      <c r="O67" s="139"/>
      <c r="P67" s="139"/>
      <c r="Q67" s="139"/>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row>
    <row r="68" spans="1:50" ht="28.5">
      <c r="A68" s="133">
        <v>63</v>
      </c>
      <c r="B68" s="133" t="s">
        <v>142</v>
      </c>
      <c r="C68" s="133" t="s">
        <v>127</v>
      </c>
      <c r="D68" s="135"/>
      <c r="E68" s="152">
        <v>24000</v>
      </c>
      <c r="F68" s="131"/>
      <c r="G68" s="133"/>
      <c r="H68" s="265" t="s">
        <v>342</v>
      </c>
      <c r="I68" s="139"/>
      <c r="J68" s="139"/>
      <c r="K68" s="139"/>
      <c r="L68" s="139"/>
      <c r="M68" s="139"/>
      <c r="N68" s="139"/>
      <c r="O68" s="139"/>
      <c r="P68" s="139"/>
      <c r="Q68" s="139"/>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row>
    <row r="69" spans="1:50" ht="28.5">
      <c r="A69" s="133">
        <v>64</v>
      </c>
      <c r="B69" s="133" t="s">
        <v>53</v>
      </c>
      <c r="C69" s="133" t="s">
        <v>133</v>
      </c>
      <c r="D69" s="135"/>
      <c r="E69" s="152">
        <v>15000</v>
      </c>
      <c r="F69" s="131"/>
      <c r="G69" s="133"/>
      <c r="H69" s="265" t="s">
        <v>342</v>
      </c>
      <c r="I69" s="139"/>
      <c r="J69" s="139"/>
      <c r="K69" s="139"/>
      <c r="L69" s="139"/>
      <c r="M69" s="139"/>
      <c r="N69" s="139"/>
      <c r="O69" s="139"/>
      <c r="P69" s="139"/>
      <c r="Q69" s="139"/>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row>
    <row r="70" spans="1:50" ht="28.5">
      <c r="A70" s="133">
        <v>65</v>
      </c>
      <c r="B70" s="133" t="s">
        <v>143</v>
      </c>
      <c r="C70" s="133" t="s">
        <v>144</v>
      </c>
      <c r="D70" s="135" t="s">
        <v>71</v>
      </c>
      <c r="E70" s="152">
        <v>184000</v>
      </c>
      <c r="F70" s="131"/>
      <c r="G70" s="133"/>
      <c r="H70" s="265" t="s">
        <v>342</v>
      </c>
      <c r="I70" s="139"/>
      <c r="J70" s="139"/>
      <c r="K70" s="139"/>
      <c r="L70" s="139"/>
      <c r="M70" s="139"/>
      <c r="N70" s="139"/>
      <c r="O70" s="139"/>
      <c r="P70" s="139"/>
      <c r="Q70" s="139"/>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row>
    <row r="71" spans="1:50" ht="28.5">
      <c r="A71" s="133">
        <v>66</v>
      </c>
      <c r="B71" s="133" t="s">
        <v>143</v>
      </c>
      <c r="C71" s="133" t="s">
        <v>145</v>
      </c>
      <c r="D71" s="135"/>
      <c r="E71" s="152">
        <v>142000</v>
      </c>
      <c r="F71" s="131"/>
      <c r="G71" s="133"/>
      <c r="H71" s="265" t="s">
        <v>342</v>
      </c>
      <c r="I71" s="139"/>
      <c r="J71" s="139"/>
      <c r="K71" s="139"/>
      <c r="L71" s="139"/>
      <c r="M71" s="139"/>
      <c r="N71" s="139"/>
      <c r="O71" s="139"/>
      <c r="P71" s="139"/>
      <c r="Q71" s="139"/>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row>
    <row r="72" spans="1:50" ht="28.5">
      <c r="A72" s="133">
        <v>67</v>
      </c>
      <c r="B72" s="133" t="s">
        <v>146</v>
      </c>
      <c r="C72" s="133" t="s">
        <v>147</v>
      </c>
      <c r="D72" s="135"/>
      <c r="E72" s="152">
        <v>25000</v>
      </c>
      <c r="F72" s="131"/>
      <c r="G72" s="133"/>
      <c r="H72" s="265" t="s">
        <v>342</v>
      </c>
      <c r="I72" s="139"/>
      <c r="J72" s="139"/>
      <c r="K72" s="139"/>
      <c r="L72" s="139"/>
      <c r="M72" s="139"/>
      <c r="N72" s="139"/>
      <c r="O72" s="139"/>
      <c r="P72" s="139"/>
      <c r="Q72" s="139"/>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row>
    <row r="73" spans="1:50" ht="28.5">
      <c r="A73" s="133">
        <v>68</v>
      </c>
      <c r="B73" s="133" t="s">
        <v>146</v>
      </c>
      <c r="C73" s="133" t="s">
        <v>148</v>
      </c>
      <c r="D73" s="135" t="s">
        <v>80</v>
      </c>
      <c r="E73" s="152">
        <v>366000</v>
      </c>
      <c r="F73" s="131"/>
      <c r="G73" s="133"/>
      <c r="H73" s="265" t="s">
        <v>342</v>
      </c>
      <c r="I73" s="139"/>
      <c r="J73" s="139"/>
      <c r="K73" s="139"/>
      <c r="L73" s="139"/>
      <c r="M73" s="139"/>
      <c r="N73" s="139"/>
      <c r="O73" s="139"/>
      <c r="P73" s="139"/>
      <c r="Q73" s="139"/>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row>
    <row r="74" spans="1:8" ht="28.5">
      <c r="A74" s="133">
        <v>69</v>
      </c>
      <c r="B74" s="133" t="s">
        <v>149</v>
      </c>
      <c r="C74" s="133" t="s">
        <v>57</v>
      </c>
      <c r="D74" s="135"/>
      <c r="E74" s="152">
        <v>91000</v>
      </c>
      <c r="F74" s="131"/>
      <c r="G74" s="133"/>
      <c r="H74" s="265" t="s">
        <v>342</v>
      </c>
    </row>
    <row r="75" spans="1:8" ht="28.5">
      <c r="A75" s="133">
        <v>70</v>
      </c>
      <c r="B75" s="133" t="s">
        <v>150</v>
      </c>
      <c r="C75" s="133" t="s">
        <v>57</v>
      </c>
      <c r="D75" s="135"/>
      <c r="E75" s="152">
        <v>87000</v>
      </c>
      <c r="F75" s="131"/>
      <c r="G75" s="133"/>
      <c r="H75" s="265" t="s">
        <v>342</v>
      </c>
    </row>
    <row r="76" spans="1:8" ht="28.5">
      <c r="A76" s="133">
        <v>71</v>
      </c>
      <c r="B76" s="133" t="s">
        <v>151</v>
      </c>
      <c r="C76" s="133" t="s">
        <v>57</v>
      </c>
      <c r="D76" s="135"/>
      <c r="E76" s="152">
        <v>325000</v>
      </c>
      <c r="F76" s="131"/>
      <c r="G76" s="133"/>
      <c r="H76" s="265" t="s">
        <v>342</v>
      </c>
    </row>
    <row r="77" spans="1:8" ht="28.5">
      <c r="A77" s="133">
        <v>72</v>
      </c>
      <c r="B77" s="133" t="s">
        <v>152</v>
      </c>
      <c r="C77" s="133" t="s">
        <v>57</v>
      </c>
      <c r="D77" s="135"/>
      <c r="E77" s="152">
        <v>65000</v>
      </c>
      <c r="F77" s="131"/>
      <c r="G77" s="133"/>
      <c r="H77" s="265" t="s">
        <v>342</v>
      </c>
    </row>
    <row r="78" spans="1:8" ht="30">
      <c r="A78" s="133">
        <v>73</v>
      </c>
      <c r="B78" s="133" t="s">
        <v>153</v>
      </c>
      <c r="C78" s="133" t="s">
        <v>154</v>
      </c>
      <c r="D78" s="135" t="s">
        <v>155</v>
      </c>
      <c r="E78" s="152">
        <v>421415.83</v>
      </c>
      <c r="F78" s="131"/>
      <c r="G78" s="133"/>
      <c r="H78" s="265" t="s">
        <v>342</v>
      </c>
    </row>
    <row r="79" spans="1:8" ht="28.5">
      <c r="A79" s="133">
        <v>74</v>
      </c>
      <c r="B79" s="133" t="s">
        <v>156</v>
      </c>
      <c r="C79" s="133" t="s">
        <v>95</v>
      </c>
      <c r="D79" s="135"/>
      <c r="E79" s="152">
        <v>75000</v>
      </c>
      <c r="F79" s="131"/>
      <c r="G79" s="133"/>
      <c r="H79" s="265" t="s">
        <v>342</v>
      </c>
    </row>
    <row r="80" spans="1:8" ht="31.5" customHeight="1">
      <c r="A80" s="133">
        <v>75</v>
      </c>
      <c r="B80" s="133" t="s">
        <v>157</v>
      </c>
      <c r="C80" s="133" t="s">
        <v>158</v>
      </c>
      <c r="D80" s="135"/>
      <c r="E80" s="152">
        <v>180000</v>
      </c>
      <c r="F80" s="131"/>
      <c r="G80" s="133" t="s">
        <v>159</v>
      </c>
      <c r="H80" s="265" t="s">
        <v>342</v>
      </c>
    </row>
    <row r="81" spans="1:8" ht="28.5">
      <c r="A81" s="133">
        <v>76</v>
      </c>
      <c r="B81" s="153" t="s">
        <v>160</v>
      </c>
      <c r="C81" s="153" t="s">
        <v>145</v>
      </c>
      <c r="D81" s="154"/>
      <c r="E81" s="155">
        <v>120000</v>
      </c>
      <c r="F81" s="132"/>
      <c r="G81" s="153"/>
      <c r="H81" s="265" t="s">
        <v>342</v>
      </c>
    </row>
    <row r="82" spans="1:8" ht="15">
      <c r="A82" s="133">
        <v>77</v>
      </c>
      <c r="B82" s="153" t="s">
        <v>379</v>
      </c>
      <c r="C82" s="133" t="s">
        <v>65</v>
      </c>
      <c r="D82" s="154"/>
      <c r="E82" s="155">
        <v>55524.77</v>
      </c>
      <c r="F82" s="132"/>
      <c r="G82" s="153"/>
      <c r="H82" s="265"/>
    </row>
    <row r="83" spans="1:8" ht="156.75">
      <c r="A83" s="133">
        <v>78</v>
      </c>
      <c r="B83" s="153" t="s">
        <v>409</v>
      </c>
      <c r="C83" s="473" t="s">
        <v>410</v>
      </c>
      <c r="D83" s="154"/>
      <c r="E83" s="155">
        <v>288000</v>
      </c>
      <c r="F83" s="132"/>
      <c r="G83" s="153"/>
      <c r="H83" s="265"/>
    </row>
    <row r="84" spans="1:8" ht="15">
      <c r="A84" s="133"/>
      <c r="B84" s="133"/>
      <c r="C84" s="133"/>
      <c r="D84" s="135"/>
      <c r="E84" s="157" t="s">
        <v>186</v>
      </c>
      <c r="F84" s="231">
        <f>SUM(E6:E84)</f>
        <v>14658661.6</v>
      </c>
      <c r="G84" s="133"/>
      <c r="H84" s="265"/>
    </row>
    <row r="85" spans="1:8" ht="15">
      <c r="A85" s="184"/>
      <c r="B85" s="188" t="s">
        <v>289</v>
      </c>
      <c r="C85" s="185"/>
      <c r="D85" s="186"/>
      <c r="E85" s="187"/>
      <c r="F85" s="201"/>
      <c r="G85" s="202"/>
      <c r="H85" s="261"/>
    </row>
    <row r="86" spans="1:8" ht="214.5" customHeight="1">
      <c r="A86" s="203">
        <v>76</v>
      </c>
      <c r="B86" s="203" t="s">
        <v>244</v>
      </c>
      <c r="C86" s="203" t="s">
        <v>245</v>
      </c>
      <c r="D86" s="204"/>
      <c r="E86" s="206">
        <v>960747.59</v>
      </c>
      <c r="F86" s="322"/>
      <c r="G86" s="205" t="s">
        <v>290</v>
      </c>
      <c r="H86" s="266" t="s">
        <v>342</v>
      </c>
    </row>
    <row r="87" spans="1:8" ht="18" customHeight="1">
      <c r="A87" s="226"/>
      <c r="B87" s="226"/>
      <c r="C87" s="226"/>
      <c r="D87" s="227"/>
      <c r="E87" s="229" t="s">
        <v>186</v>
      </c>
      <c r="F87" s="230">
        <f>SUM(E86)</f>
        <v>960747.59</v>
      </c>
      <c r="G87" s="228"/>
      <c r="H87" s="264"/>
    </row>
    <row r="88" spans="1:8" ht="15">
      <c r="A88" s="164"/>
      <c r="B88" s="165" t="s">
        <v>268</v>
      </c>
      <c r="C88" s="160"/>
      <c r="D88" s="161"/>
      <c r="E88" s="162"/>
      <c r="F88" s="335"/>
      <c r="G88" s="163"/>
      <c r="H88" s="261"/>
    </row>
    <row r="89" spans="1:8" ht="60">
      <c r="A89" s="268">
        <v>77</v>
      </c>
      <c r="B89" s="301" t="s">
        <v>246</v>
      </c>
      <c r="C89" s="301" t="s">
        <v>247</v>
      </c>
      <c r="D89" s="302" t="s">
        <v>269</v>
      </c>
      <c r="E89" s="331">
        <v>450000</v>
      </c>
      <c r="F89" s="275"/>
      <c r="G89" s="328" t="s">
        <v>270</v>
      </c>
      <c r="H89" s="266" t="s">
        <v>342</v>
      </c>
    </row>
    <row r="90" spans="1:8" ht="60">
      <c r="A90" s="275">
        <v>78</v>
      </c>
      <c r="B90" s="287" t="s">
        <v>248</v>
      </c>
      <c r="C90" s="288" t="s">
        <v>249</v>
      </c>
      <c r="D90" s="288">
        <v>1896</v>
      </c>
      <c r="E90" s="332">
        <v>800000</v>
      </c>
      <c r="F90" s="423"/>
      <c r="G90" s="334" t="s">
        <v>271</v>
      </c>
      <c r="H90" s="266" t="s">
        <v>342</v>
      </c>
    </row>
    <row r="91" spans="1:8" ht="36" customHeight="1">
      <c r="A91" s="275">
        <v>79</v>
      </c>
      <c r="B91" s="287" t="s">
        <v>250</v>
      </c>
      <c r="C91" s="287" t="s">
        <v>249</v>
      </c>
      <c r="D91" s="288">
        <v>1984</v>
      </c>
      <c r="E91" s="332">
        <v>600000</v>
      </c>
      <c r="F91" s="423"/>
      <c r="G91" s="334" t="s">
        <v>272</v>
      </c>
      <c r="H91" s="266" t="s">
        <v>342</v>
      </c>
    </row>
    <row r="92" spans="1:8" ht="90">
      <c r="A92" s="271">
        <v>80</v>
      </c>
      <c r="B92" s="303" t="s">
        <v>251</v>
      </c>
      <c r="C92" s="303" t="s">
        <v>249</v>
      </c>
      <c r="D92" s="304">
        <v>1982</v>
      </c>
      <c r="E92" s="333">
        <v>200000</v>
      </c>
      <c r="F92" s="275"/>
      <c r="G92" s="321" t="s">
        <v>273</v>
      </c>
      <c r="H92" s="266" t="s">
        <v>342</v>
      </c>
    </row>
    <row r="93" spans="1:8" ht="15">
      <c r="A93" s="287"/>
      <c r="B93" s="287"/>
      <c r="C93" s="287"/>
      <c r="D93" s="288"/>
      <c r="E93" s="277" t="s">
        <v>186</v>
      </c>
      <c r="F93" s="336">
        <f>SUM(E89:E92)</f>
        <v>2050000</v>
      </c>
      <c r="G93" s="224"/>
      <c r="H93" s="266"/>
    </row>
    <row r="94" spans="1:8" ht="15">
      <c r="A94" s="305"/>
      <c r="B94" s="281" t="s">
        <v>306</v>
      </c>
      <c r="C94" s="281"/>
      <c r="D94" s="306"/>
      <c r="E94" s="307"/>
      <c r="F94" s="282"/>
      <c r="G94" s="242"/>
      <c r="H94" s="261"/>
    </row>
    <row r="95" spans="1:8" ht="30">
      <c r="A95" s="308"/>
      <c r="B95" s="287" t="s">
        <v>324</v>
      </c>
      <c r="C95" s="309" t="s">
        <v>265</v>
      </c>
      <c r="D95" s="310"/>
      <c r="E95" s="311">
        <v>120000</v>
      </c>
      <c r="F95" s="135"/>
      <c r="G95" s="224" t="s">
        <v>325</v>
      </c>
      <c r="H95" s="266" t="s">
        <v>342</v>
      </c>
    </row>
    <row r="96" spans="1:8" ht="15">
      <c r="A96" s="308"/>
      <c r="B96" s="309" t="s">
        <v>297</v>
      </c>
      <c r="C96" s="309" t="s">
        <v>265</v>
      </c>
      <c r="D96" s="310"/>
      <c r="E96" s="311">
        <v>2402.4</v>
      </c>
      <c r="F96" s="309"/>
      <c r="G96" s="245"/>
      <c r="H96" s="267" t="s">
        <v>343</v>
      </c>
    </row>
    <row r="97" spans="1:8" ht="15">
      <c r="A97" s="308"/>
      <c r="B97" s="309"/>
      <c r="C97" s="309"/>
      <c r="D97" s="310"/>
      <c r="E97" s="312" t="s">
        <v>186</v>
      </c>
      <c r="F97" s="313">
        <f>SUM(E95:E97)</f>
        <v>122402.4</v>
      </c>
      <c r="G97" s="245"/>
      <c r="H97" s="267"/>
    </row>
    <row r="98" spans="1:8" ht="15">
      <c r="A98" s="243"/>
      <c r="B98" s="222" t="s">
        <v>307</v>
      </c>
      <c r="C98" s="222"/>
      <c r="D98" s="244"/>
      <c r="E98" s="241"/>
      <c r="F98" s="223"/>
      <c r="G98" s="242"/>
      <c r="H98" s="261"/>
    </row>
    <row r="99" spans="1:8" ht="75">
      <c r="A99" s="133">
        <v>81</v>
      </c>
      <c r="B99" s="189" t="s">
        <v>252</v>
      </c>
      <c r="C99" s="189" t="s">
        <v>310</v>
      </c>
      <c r="D99" s="190" t="s">
        <v>308</v>
      </c>
      <c r="E99" s="191">
        <v>900000</v>
      </c>
      <c r="F99" s="135"/>
      <c r="G99" s="134" t="s">
        <v>311</v>
      </c>
      <c r="H99" s="266" t="s">
        <v>342</v>
      </c>
    </row>
    <row r="100" spans="1:8" ht="15">
      <c r="A100" s="133"/>
      <c r="B100" s="189" t="s">
        <v>297</v>
      </c>
      <c r="C100" s="189" t="s">
        <v>310</v>
      </c>
      <c r="D100" s="190"/>
      <c r="E100" s="191">
        <v>4628.59</v>
      </c>
      <c r="F100" s="135"/>
      <c r="G100" s="134"/>
      <c r="H100" s="267" t="s">
        <v>343</v>
      </c>
    </row>
    <row r="101" spans="1:8" ht="15">
      <c r="A101" s="133"/>
      <c r="B101" s="189" t="s">
        <v>309</v>
      </c>
      <c r="C101" s="189" t="s">
        <v>310</v>
      </c>
      <c r="D101" s="190"/>
      <c r="E101" s="191">
        <v>2329.88</v>
      </c>
      <c r="F101" s="135"/>
      <c r="G101" s="134"/>
      <c r="H101" s="267" t="s">
        <v>343</v>
      </c>
    </row>
    <row r="102" spans="1:8" ht="15">
      <c r="A102" s="133"/>
      <c r="B102" s="189"/>
      <c r="C102" s="189"/>
      <c r="D102" s="190"/>
      <c r="E102" s="225" t="s">
        <v>186</v>
      </c>
      <c r="F102" s="157">
        <f>SUM(E99:E102)</f>
        <v>906958.47</v>
      </c>
      <c r="G102" s="134"/>
      <c r="H102" s="264"/>
    </row>
    <row r="103" spans="1:8" ht="15">
      <c r="A103" s="184"/>
      <c r="B103" s="222" t="s">
        <v>296</v>
      </c>
      <c r="C103" s="222"/>
      <c r="D103" s="186"/>
      <c r="E103" s="187"/>
      <c r="F103" s="329"/>
      <c r="G103" s="163"/>
      <c r="H103" s="261"/>
    </row>
    <row r="104" spans="1:8" ht="30">
      <c r="A104" s="158">
        <v>82</v>
      </c>
      <c r="B104" s="158" t="s">
        <v>253</v>
      </c>
      <c r="C104" s="158" t="s">
        <v>254</v>
      </c>
      <c r="D104" s="183"/>
      <c r="E104" s="325">
        <v>178140</v>
      </c>
      <c r="F104" s="330"/>
      <c r="G104" s="328" t="s">
        <v>298</v>
      </c>
      <c r="H104" s="266" t="s">
        <v>342</v>
      </c>
    </row>
    <row r="105" spans="1:8" ht="30">
      <c r="A105" s="133">
        <v>83</v>
      </c>
      <c r="B105" s="133" t="s">
        <v>255</v>
      </c>
      <c r="C105" s="133" t="s">
        <v>254</v>
      </c>
      <c r="D105" s="135"/>
      <c r="E105" s="326">
        <v>392836</v>
      </c>
      <c r="F105" s="199"/>
      <c r="G105" s="328" t="s">
        <v>298</v>
      </c>
      <c r="H105" s="266" t="s">
        <v>342</v>
      </c>
    </row>
    <row r="106" spans="1:8" ht="28.5">
      <c r="A106" s="153">
        <v>84</v>
      </c>
      <c r="B106" s="153" t="s">
        <v>256</v>
      </c>
      <c r="C106" s="153" t="s">
        <v>254</v>
      </c>
      <c r="D106" s="154"/>
      <c r="E106" s="327">
        <v>250000</v>
      </c>
      <c r="F106" s="183"/>
      <c r="G106" s="328"/>
      <c r="H106" s="266" t="s">
        <v>342</v>
      </c>
    </row>
    <row r="107" spans="1:8" ht="15">
      <c r="A107" s="153"/>
      <c r="B107" s="153" t="s">
        <v>297</v>
      </c>
      <c r="C107" s="153" t="s">
        <v>254</v>
      </c>
      <c r="D107" s="154"/>
      <c r="E107" s="155">
        <v>6072.51</v>
      </c>
      <c r="F107" s="199"/>
      <c r="G107" s="159" t="s">
        <v>298</v>
      </c>
      <c r="H107" s="267" t="s">
        <v>343</v>
      </c>
    </row>
    <row r="108" spans="1:8" ht="15">
      <c r="A108" s="153"/>
      <c r="B108" s="153" t="s">
        <v>297</v>
      </c>
      <c r="C108" s="153" t="s">
        <v>254</v>
      </c>
      <c r="D108" s="154"/>
      <c r="E108" s="155">
        <v>3706.24</v>
      </c>
      <c r="F108" s="154"/>
      <c r="G108" s="159" t="s">
        <v>298</v>
      </c>
      <c r="H108" s="267" t="s">
        <v>343</v>
      </c>
    </row>
    <row r="109" spans="1:8" ht="15">
      <c r="A109" s="133"/>
      <c r="B109" s="133"/>
      <c r="C109" s="133"/>
      <c r="D109" s="135"/>
      <c r="E109" s="157" t="s">
        <v>186</v>
      </c>
      <c r="F109" s="157">
        <f>SUM(E104:E109)</f>
        <v>830754.75</v>
      </c>
      <c r="G109" s="134"/>
      <c r="H109" s="264"/>
    </row>
    <row r="110" spans="1:8" ht="34.5" customHeight="1">
      <c r="A110" s="184"/>
      <c r="B110" s="188" t="s">
        <v>284</v>
      </c>
      <c r="C110" s="185"/>
      <c r="D110" s="186"/>
      <c r="E110" s="187"/>
      <c r="F110" s="186"/>
      <c r="G110" s="163"/>
      <c r="H110" s="261"/>
    </row>
    <row r="111" spans="1:8" ht="28.5">
      <c r="A111" s="268">
        <v>85</v>
      </c>
      <c r="B111" s="268" t="s">
        <v>257</v>
      </c>
      <c r="C111" s="268" t="s">
        <v>258</v>
      </c>
      <c r="D111" s="269"/>
      <c r="E111" s="270">
        <v>700000</v>
      </c>
      <c r="F111" s="323"/>
      <c r="G111" s="159" t="s">
        <v>286</v>
      </c>
      <c r="H111" s="266" t="s">
        <v>342</v>
      </c>
    </row>
    <row r="112" spans="1:8" ht="28.5">
      <c r="A112" s="271">
        <v>86</v>
      </c>
      <c r="B112" s="271" t="s">
        <v>259</v>
      </c>
      <c r="C112" s="271" t="s">
        <v>260</v>
      </c>
      <c r="D112" s="272"/>
      <c r="E112" s="273">
        <v>230000</v>
      </c>
      <c r="F112" s="274"/>
      <c r="G112" s="200" t="s">
        <v>285</v>
      </c>
      <c r="H112" s="266" t="s">
        <v>342</v>
      </c>
    </row>
    <row r="113" spans="1:8" ht="15">
      <c r="A113" s="275"/>
      <c r="B113" s="275"/>
      <c r="C113" s="275"/>
      <c r="D113" s="276"/>
      <c r="E113" s="277" t="s">
        <v>186</v>
      </c>
      <c r="F113" s="278">
        <f>SUM(E111:E113)</f>
        <v>930000</v>
      </c>
      <c r="G113" s="134"/>
      <c r="H113" s="279"/>
    </row>
    <row r="114" spans="1:8" ht="15">
      <c r="A114" s="280"/>
      <c r="B114" s="281" t="s">
        <v>362</v>
      </c>
      <c r="C114" s="282"/>
      <c r="D114" s="283"/>
      <c r="E114" s="284"/>
      <c r="F114" s="285"/>
      <c r="G114" s="163"/>
      <c r="H114" s="286"/>
    </row>
    <row r="115" spans="1:8" ht="60">
      <c r="A115" s="287">
        <v>87</v>
      </c>
      <c r="B115" s="287" t="s">
        <v>261</v>
      </c>
      <c r="C115" s="287" t="s">
        <v>262</v>
      </c>
      <c r="D115" s="288">
        <v>1868</v>
      </c>
      <c r="E115" s="289">
        <v>480000</v>
      </c>
      <c r="F115" s="324"/>
      <c r="G115" s="224" t="s">
        <v>293</v>
      </c>
      <c r="H115" s="266" t="s">
        <v>342</v>
      </c>
    </row>
    <row r="116" spans="1:8" ht="15">
      <c r="A116" s="287"/>
      <c r="B116" s="287"/>
      <c r="C116" s="287"/>
      <c r="D116" s="288"/>
      <c r="E116" s="277" t="s">
        <v>186</v>
      </c>
      <c r="F116" s="290">
        <f>SUM(E115)</f>
        <v>480000</v>
      </c>
      <c r="G116" s="224"/>
      <c r="H116" s="279"/>
    </row>
    <row r="117" spans="1:8" ht="15">
      <c r="A117" s="280"/>
      <c r="B117" s="291" t="s">
        <v>282</v>
      </c>
      <c r="C117" s="292"/>
      <c r="D117" s="283"/>
      <c r="E117" s="284"/>
      <c r="F117" s="285"/>
      <c r="G117" s="163"/>
      <c r="H117" s="286"/>
    </row>
    <row r="118" spans="1:8" ht="60">
      <c r="A118" s="293">
        <v>88</v>
      </c>
      <c r="B118" s="293" t="s">
        <v>263</v>
      </c>
      <c r="C118" s="293" t="s">
        <v>264</v>
      </c>
      <c r="D118" s="294">
        <v>1979</v>
      </c>
      <c r="E118" s="206">
        <v>380000</v>
      </c>
      <c r="F118" s="344"/>
      <c r="G118" s="200" t="s">
        <v>283</v>
      </c>
      <c r="H118" s="345" t="s">
        <v>342</v>
      </c>
    </row>
    <row r="119" spans="1:8" ht="15">
      <c r="A119" s="297"/>
      <c r="B119" s="297"/>
      <c r="C119" s="297"/>
      <c r="D119" s="297"/>
      <c r="E119" s="229" t="s">
        <v>186</v>
      </c>
      <c r="F119" s="346">
        <f>SUM(E118)</f>
        <v>380000</v>
      </c>
      <c r="G119" s="347"/>
      <c r="H119" s="348"/>
    </row>
    <row r="120" spans="1:8" ht="18" customHeight="1">
      <c r="A120" s="280"/>
      <c r="B120" s="281" t="s">
        <v>326</v>
      </c>
      <c r="C120" s="282"/>
      <c r="D120" s="283"/>
      <c r="E120" s="284"/>
      <c r="F120" s="285"/>
      <c r="G120" s="163"/>
      <c r="H120" s="286"/>
    </row>
    <row r="121" spans="1:8" ht="134.25" customHeight="1">
      <c r="A121" s="268">
        <v>90</v>
      </c>
      <c r="B121" s="268" t="s">
        <v>266</v>
      </c>
      <c r="C121" s="268" t="s">
        <v>154</v>
      </c>
      <c r="D121" s="269"/>
      <c r="E121" s="295">
        <v>6047085</v>
      </c>
      <c r="F121" s="324"/>
      <c r="G121" s="252" t="s">
        <v>327</v>
      </c>
      <c r="H121" s="266" t="s">
        <v>342</v>
      </c>
    </row>
    <row r="122" spans="1:8" ht="90" customHeight="1">
      <c r="A122" s="275">
        <v>91</v>
      </c>
      <c r="B122" s="275" t="s">
        <v>267</v>
      </c>
      <c r="C122" s="275" t="s">
        <v>154</v>
      </c>
      <c r="D122" s="276"/>
      <c r="E122" s="296">
        <v>2252524</v>
      </c>
      <c r="F122" s="156"/>
      <c r="G122" s="134"/>
      <c r="H122" s="266" t="s">
        <v>342</v>
      </c>
    </row>
    <row r="123" spans="1:8" ht="15">
      <c r="A123" s="156"/>
      <c r="B123" s="275"/>
      <c r="C123" s="275"/>
      <c r="D123" s="136"/>
      <c r="E123" s="297" t="s">
        <v>161</v>
      </c>
      <c r="F123" s="229">
        <f>SUM(E121:E122)</f>
        <v>8299609</v>
      </c>
      <c r="G123" s="275"/>
      <c r="H123" s="279"/>
    </row>
    <row r="124" spans="1:8" ht="14.25">
      <c r="A124" s="141"/>
      <c r="B124" s="298"/>
      <c r="C124" s="298"/>
      <c r="D124" s="299"/>
      <c r="E124" s="300"/>
      <c r="F124" s="298"/>
      <c r="G124" s="298"/>
      <c r="H124" s="279"/>
    </row>
    <row r="125" spans="2:6" ht="14.25">
      <c r="B125" s="144"/>
      <c r="C125" s="145"/>
      <c r="D125" s="146"/>
      <c r="E125" s="147"/>
      <c r="F125" s="148"/>
    </row>
    <row r="126" spans="2:6" ht="15" thickBot="1">
      <c r="B126" s="144"/>
      <c r="C126" s="145"/>
      <c r="D126" s="146"/>
      <c r="E126" s="147"/>
      <c r="F126" s="148"/>
    </row>
    <row r="127" spans="2:6" ht="18.75" thickBot="1">
      <c r="B127" s="144"/>
      <c r="C127" s="343"/>
      <c r="D127" s="340" t="s">
        <v>344</v>
      </c>
      <c r="E127" s="341"/>
      <c r="F127" s="342">
        <f>F123+F119+F116+F113+F109+F102+F97+F93+F87+F84</f>
        <v>29619133.810000002</v>
      </c>
    </row>
    <row r="128" spans="2:6" ht="14.25">
      <c r="B128" s="144"/>
      <c r="C128" s="145"/>
      <c r="D128" s="146"/>
      <c r="E128" s="148"/>
      <c r="F128" s="148"/>
    </row>
    <row r="129" spans="2:6" ht="14.25">
      <c r="B129" s="144"/>
      <c r="C129" s="145"/>
      <c r="D129" s="146"/>
      <c r="E129" s="148"/>
      <c r="F129" s="147"/>
    </row>
    <row r="130" spans="2:6" ht="14.25">
      <c r="B130" s="144"/>
      <c r="C130" s="145"/>
      <c r="D130" s="146"/>
      <c r="E130" s="148"/>
      <c r="F130" s="148"/>
    </row>
    <row r="131" spans="2:6" ht="14.25">
      <c r="B131" s="144"/>
      <c r="C131" s="145"/>
      <c r="D131" s="146"/>
      <c r="E131" s="148"/>
      <c r="F131" s="147"/>
    </row>
    <row r="132" spans="2:6" ht="14.25">
      <c r="B132" s="144"/>
      <c r="C132" s="145"/>
      <c r="D132" s="146"/>
      <c r="E132" s="148"/>
      <c r="F132" s="148"/>
    </row>
    <row r="133" spans="2:6" ht="14.25">
      <c r="B133" s="144"/>
      <c r="C133" s="145"/>
      <c r="D133" s="146"/>
      <c r="E133" s="148"/>
      <c r="F133" s="148"/>
    </row>
    <row r="134" spans="2:6" ht="14.25">
      <c r="B134" s="144"/>
      <c r="C134" s="145"/>
      <c r="D134" s="146"/>
      <c r="E134" s="148"/>
      <c r="F134" s="148"/>
    </row>
    <row r="135" spans="2:6" ht="14.25">
      <c r="B135" s="144"/>
      <c r="C135" s="145"/>
      <c r="D135" s="146"/>
      <c r="E135" s="148"/>
      <c r="F135" s="148"/>
    </row>
    <row r="136" spans="2:6" ht="14.25">
      <c r="B136" s="144"/>
      <c r="C136" s="145"/>
      <c r="D136" s="146"/>
      <c r="E136" s="148"/>
      <c r="F136" s="148"/>
    </row>
    <row r="137" spans="2:6" ht="14.25">
      <c r="B137" s="144"/>
      <c r="C137" s="145"/>
      <c r="D137" s="146"/>
      <c r="E137" s="148"/>
      <c r="F137" s="148"/>
    </row>
    <row r="138" spans="2:6" ht="14.25">
      <c r="B138" s="144"/>
      <c r="C138" s="145"/>
      <c r="D138" s="146"/>
      <c r="E138" s="148"/>
      <c r="F138" s="148"/>
    </row>
    <row r="139" spans="2:6" ht="14.25">
      <c r="B139" s="144"/>
      <c r="C139" s="145"/>
      <c r="D139" s="146"/>
      <c r="E139" s="148"/>
      <c r="F139" s="148"/>
    </row>
    <row r="140" spans="2:6" ht="14.25">
      <c r="B140" s="144"/>
      <c r="C140" s="145"/>
      <c r="D140" s="146"/>
      <c r="E140" s="148"/>
      <c r="F140" s="148"/>
    </row>
    <row r="141" spans="2:6" ht="14.25">
      <c r="B141" s="144"/>
      <c r="C141" s="145"/>
      <c r="D141" s="146"/>
      <c r="E141" s="148"/>
      <c r="F141" s="148"/>
    </row>
    <row r="142" spans="2:6" ht="14.25">
      <c r="B142" s="144"/>
      <c r="C142" s="145"/>
      <c r="D142" s="146"/>
      <c r="E142" s="148"/>
      <c r="F142" s="148"/>
    </row>
    <row r="143" spans="2:6" ht="14.25">
      <c r="B143" s="144"/>
      <c r="C143" s="145"/>
      <c r="D143" s="146"/>
      <c r="E143" s="148"/>
      <c r="F143" s="148"/>
    </row>
    <row r="144" spans="2:6" ht="14.25">
      <c r="B144" s="144"/>
      <c r="C144" s="145"/>
      <c r="D144" s="146"/>
      <c r="E144" s="148"/>
      <c r="F144" s="148"/>
    </row>
    <row r="145" spans="2:6" ht="14.25">
      <c r="B145" s="144"/>
      <c r="C145" s="145"/>
      <c r="D145" s="146"/>
      <c r="E145" s="148"/>
      <c r="F145" s="148"/>
    </row>
    <row r="146" spans="2:6" ht="14.25">
      <c r="B146" s="144"/>
      <c r="C146" s="145"/>
      <c r="D146" s="146"/>
      <c r="E146" s="148"/>
      <c r="F146" s="148"/>
    </row>
    <row r="147" spans="2:6" ht="14.25">
      <c r="B147" s="144"/>
      <c r="C147" s="145"/>
      <c r="D147" s="146"/>
      <c r="E147" s="148"/>
      <c r="F147" s="148"/>
    </row>
    <row r="148" spans="2:6" ht="14.25">
      <c r="B148" s="144"/>
      <c r="C148" s="145"/>
      <c r="D148" s="146"/>
      <c r="E148" s="148"/>
      <c r="F148" s="148"/>
    </row>
    <row r="149" spans="2:6" ht="14.25">
      <c r="B149" s="144"/>
      <c r="C149" s="145"/>
      <c r="D149" s="146"/>
      <c r="E149" s="148"/>
      <c r="F149" s="148"/>
    </row>
    <row r="150" spans="2:6" ht="14.25">
      <c r="B150" s="144"/>
      <c r="C150" s="145"/>
      <c r="D150" s="146"/>
      <c r="E150" s="148"/>
      <c r="F150" s="148"/>
    </row>
    <row r="151" spans="2:6" ht="14.25">
      <c r="B151" s="144"/>
      <c r="C151" s="145"/>
      <c r="D151" s="146"/>
      <c r="E151" s="148"/>
      <c r="F151" s="148"/>
    </row>
    <row r="152" spans="2:6" ht="14.25">
      <c r="B152" s="144"/>
      <c r="C152" s="145"/>
      <c r="D152" s="146"/>
      <c r="E152" s="148"/>
      <c r="F152" s="148"/>
    </row>
    <row r="153" spans="2:6" ht="14.25">
      <c r="B153" s="144"/>
      <c r="C153" s="145"/>
      <c r="D153" s="146"/>
      <c r="E153" s="148"/>
      <c r="F153" s="148"/>
    </row>
    <row r="154" spans="2:6" ht="14.25">
      <c r="B154" s="144"/>
      <c r="C154" s="145"/>
      <c r="D154" s="146"/>
      <c r="E154" s="148"/>
      <c r="F154" s="148"/>
    </row>
    <row r="155" spans="2:6" ht="14.25">
      <c r="B155" s="144"/>
      <c r="C155" s="145"/>
      <c r="D155" s="146"/>
      <c r="E155" s="148"/>
      <c r="F155" s="148"/>
    </row>
    <row r="156" spans="2:6" ht="14.25">
      <c r="B156" s="144"/>
      <c r="C156" s="145"/>
      <c r="D156" s="146"/>
      <c r="E156" s="148"/>
      <c r="F156" s="148"/>
    </row>
    <row r="157" spans="2:6" ht="14.25">
      <c r="B157" s="144"/>
      <c r="C157" s="145"/>
      <c r="D157" s="146"/>
      <c r="E157" s="148"/>
      <c r="F157" s="148"/>
    </row>
    <row r="158" spans="2:6" ht="14.25">
      <c r="B158" s="144"/>
      <c r="C158" s="145"/>
      <c r="D158" s="146"/>
      <c r="E158" s="148"/>
      <c r="F158" s="148"/>
    </row>
    <row r="159" spans="2:6" ht="14.25">
      <c r="B159" s="144"/>
      <c r="C159" s="145"/>
      <c r="D159" s="146"/>
      <c r="E159" s="148"/>
      <c r="F159" s="148"/>
    </row>
    <row r="160" spans="2:6" ht="14.25">
      <c r="B160" s="144"/>
      <c r="C160" s="145"/>
      <c r="D160" s="146"/>
      <c r="E160" s="148"/>
      <c r="F160" s="148"/>
    </row>
    <row r="161" spans="2:6" ht="14.25">
      <c r="B161" s="144"/>
      <c r="C161" s="145"/>
      <c r="D161" s="146"/>
      <c r="E161" s="148"/>
      <c r="F161" s="148"/>
    </row>
    <row r="162" spans="2:6" ht="14.25">
      <c r="B162" s="144"/>
      <c r="C162" s="145"/>
      <c r="D162" s="146"/>
      <c r="E162" s="148"/>
      <c r="F162" s="148"/>
    </row>
  </sheetData>
  <mergeCells count="2">
    <mergeCell ref="A2:C2"/>
    <mergeCell ref="A3:C3"/>
  </mergeCells>
  <printOptions/>
  <pageMargins left="0.52" right="0.58" top="0.52" bottom="0.9055118110236221" header="0.2755905511811024" footer="0.15748031496062992"/>
  <pageSetup fitToWidth="8" horizontalDpi="300" verticalDpi="300" orientation="landscape" paperSize="9" scale="50" r:id="rId2"/>
  <rowBreaks count="5" manualBreakCount="5">
    <brk id="29" max="7" man="1"/>
    <brk id="58" max="7" man="1"/>
    <brk id="84" max="7" man="1"/>
    <brk id="97" max="7" man="1"/>
    <brk id="127" max="7" man="1"/>
  </rowBreaks>
  <drawing r:id="rId1"/>
</worksheet>
</file>

<file path=xl/worksheets/sheet2.xml><?xml version="1.0" encoding="utf-8"?>
<worksheet xmlns="http://schemas.openxmlformats.org/spreadsheetml/2006/main" xmlns:r="http://schemas.openxmlformats.org/officeDocument/2006/relationships">
  <dimension ref="A1:K2559"/>
  <sheetViews>
    <sheetView zoomScaleSheetLayoutView="75" workbookViewId="0" topLeftCell="A1">
      <selection activeCell="E176" sqref="E176"/>
    </sheetView>
  </sheetViews>
  <sheetFormatPr defaultColWidth="9.00390625" defaultRowHeight="12.75"/>
  <cols>
    <col min="1" max="1" width="7.00390625" style="32" customWidth="1"/>
    <col min="2" max="2" width="41.375" style="9" customWidth="1"/>
    <col min="3" max="3" width="11.625" style="7" customWidth="1"/>
    <col min="4" max="4" width="19.125" style="23" customWidth="1"/>
    <col min="5" max="5" width="27.00390625" style="26" customWidth="1"/>
    <col min="6" max="6" width="37.75390625" style="28" customWidth="1"/>
  </cols>
  <sheetData>
    <row r="1" spans="1:7" ht="12.75">
      <c r="A1" s="429" t="s">
        <v>4</v>
      </c>
      <c r="B1" s="430"/>
      <c r="C1" s="430"/>
      <c r="D1" s="430"/>
      <c r="E1" s="431"/>
      <c r="F1" s="428"/>
      <c r="G1" s="44"/>
    </row>
    <row r="2" spans="1:7" ht="12.75">
      <c r="A2" s="432" t="s">
        <v>347</v>
      </c>
      <c r="B2" s="433"/>
      <c r="C2" s="433"/>
      <c r="D2" s="433"/>
      <c r="E2" s="434"/>
      <c r="F2" s="428"/>
      <c r="G2" s="44"/>
    </row>
    <row r="3" spans="1:7" ht="22.5">
      <c r="A3" s="45" t="s">
        <v>32</v>
      </c>
      <c r="B3" s="46" t="s">
        <v>5</v>
      </c>
      <c r="C3" s="47" t="s">
        <v>37</v>
      </c>
      <c r="D3" s="59" t="s">
        <v>25</v>
      </c>
      <c r="E3" s="60" t="s">
        <v>28</v>
      </c>
      <c r="F3" s="61" t="s">
        <v>31</v>
      </c>
      <c r="G3" s="44"/>
    </row>
    <row r="4" spans="1:7" ht="14.25" customHeight="1">
      <c r="A4" s="48"/>
      <c r="B4" s="54" t="s">
        <v>191</v>
      </c>
      <c r="C4" s="55"/>
      <c r="D4" s="56"/>
      <c r="E4" s="57"/>
      <c r="F4" s="58"/>
      <c r="G4" s="44"/>
    </row>
    <row r="5" spans="1:7" ht="14.25" customHeight="1">
      <c r="A5" s="378"/>
      <c r="B5" s="396" t="s">
        <v>358</v>
      </c>
      <c r="C5" s="379"/>
      <c r="D5" s="380"/>
      <c r="E5" s="381"/>
      <c r="F5" s="382"/>
      <c r="G5" s="44"/>
    </row>
    <row r="6" spans="1:7" ht="12.75">
      <c r="A6" s="84">
        <v>1</v>
      </c>
      <c r="B6" s="85" t="s">
        <v>163</v>
      </c>
      <c r="C6" s="84">
        <v>2004</v>
      </c>
      <c r="D6" s="88">
        <v>649.15</v>
      </c>
      <c r="E6" s="52"/>
      <c r="F6" s="43"/>
      <c r="G6" s="44"/>
    </row>
    <row r="7" spans="1:7" ht="12.75">
      <c r="A7" s="84">
        <v>2</v>
      </c>
      <c r="B7" s="85" t="s">
        <v>162</v>
      </c>
      <c r="C7" s="84">
        <v>2003</v>
      </c>
      <c r="D7" s="88">
        <v>1742.16</v>
      </c>
      <c r="E7" s="52"/>
      <c r="F7" s="43"/>
      <c r="G7" s="44"/>
    </row>
    <row r="8" spans="1:7" ht="12.75">
      <c r="A8" s="84">
        <v>3</v>
      </c>
      <c r="B8" s="85" t="s">
        <v>164</v>
      </c>
      <c r="C8" s="84">
        <v>2003</v>
      </c>
      <c r="D8" s="88">
        <v>464.82</v>
      </c>
      <c r="E8" s="52"/>
      <c r="F8" s="43"/>
      <c r="G8" s="44"/>
    </row>
    <row r="9" spans="1:7" ht="12.75">
      <c r="A9" s="84">
        <v>4</v>
      </c>
      <c r="B9" s="85" t="s">
        <v>166</v>
      </c>
      <c r="C9" s="84">
        <v>2003</v>
      </c>
      <c r="D9" s="88">
        <v>459.94</v>
      </c>
      <c r="E9" s="52"/>
      <c r="F9" s="43"/>
      <c r="G9" s="44"/>
    </row>
    <row r="10" spans="1:7" ht="12.75">
      <c r="A10" s="84">
        <v>5</v>
      </c>
      <c r="B10" s="85" t="s">
        <v>168</v>
      </c>
      <c r="C10" s="84">
        <v>2005</v>
      </c>
      <c r="D10" s="88">
        <v>1704.58</v>
      </c>
      <c r="E10" s="52"/>
      <c r="F10" s="43"/>
      <c r="G10" s="44"/>
    </row>
    <row r="11" spans="1:7" ht="12.75">
      <c r="A11" s="84">
        <v>6</v>
      </c>
      <c r="B11" s="85" t="s">
        <v>167</v>
      </c>
      <c r="C11" s="84">
        <v>2004</v>
      </c>
      <c r="D11" s="88">
        <v>2263.95</v>
      </c>
      <c r="E11" s="52"/>
      <c r="F11" s="42"/>
      <c r="G11" s="44"/>
    </row>
    <row r="12" spans="1:7" ht="12.75">
      <c r="A12" s="84">
        <v>7</v>
      </c>
      <c r="B12" s="85" t="s">
        <v>169</v>
      </c>
      <c r="C12" s="84">
        <v>2003</v>
      </c>
      <c r="D12" s="88">
        <v>2476.21</v>
      </c>
      <c r="E12" s="52"/>
      <c r="F12" s="42"/>
      <c r="G12" s="44"/>
    </row>
    <row r="13" spans="1:7" ht="12.75">
      <c r="A13" s="84">
        <v>8</v>
      </c>
      <c r="B13" s="88" t="s">
        <v>170</v>
      </c>
      <c r="C13" s="84">
        <v>2003</v>
      </c>
      <c r="D13" s="318">
        <f>1282.22+2125</f>
        <v>3407.2200000000003</v>
      </c>
      <c r="E13" s="52"/>
      <c r="F13" s="42"/>
      <c r="G13" s="44"/>
    </row>
    <row r="14" spans="1:7" ht="12.75">
      <c r="A14" s="84">
        <v>9</v>
      </c>
      <c r="B14" s="85" t="s">
        <v>171</v>
      </c>
      <c r="C14" s="84">
        <v>2003</v>
      </c>
      <c r="D14" s="88">
        <v>5770</v>
      </c>
      <c r="E14" s="42"/>
      <c r="F14" s="63"/>
      <c r="G14" s="44"/>
    </row>
    <row r="15" spans="1:7" ht="12.75">
      <c r="A15" s="84">
        <v>10</v>
      </c>
      <c r="B15" s="85" t="s">
        <v>162</v>
      </c>
      <c r="C15" s="84">
        <v>2006</v>
      </c>
      <c r="D15" s="88">
        <v>2178.51</v>
      </c>
      <c r="E15" s="52"/>
      <c r="F15" s="43"/>
      <c r="G15" s="44"/>
    </row>
    <row r="16" spans="1:7" ht="12.75">
      <c r="A16" s="84">
        <v>11</v>
      </c>
      <c r="B16" s="85" t="s">
        <v>172</v>
      </c>
      <c r="C16" s="84">
        <v>2003</v>
      </c>
      <c r="D16" s="88">
        <v>1897.1</v>
      </c>
      <c r="E16" s="350"/>
      <c r="F16" s="43"/>
      <c r="G16" s="44"/>
    </row>
    <row r="17" spans="1:7" ht="12.75">
      <c r="A17" s="84">
        <v>12</v>
      </c>
      <c r="B17" s="85" t="s">
        <v>162</v>
      </c>
      <c r="C17" s="84">
        <v>2004</v>
      </c>
      <c r="D17" s="88">
        <v>1840.98</v>
      </c>
      <c r="E17" s="350"/>
      <c r="F17" s="43"/>
      <c r="G17" s="44"/>
    </row>
    <row r="18" spans="1:7" ht="12.75">
      <c r="A18" s="84">
        <v>13</v>
      </c>
      <c r="B18" s="85" t="s">
        <v>173</v>
      </c>
      <c r="C18" s="84">
        <v>2004</v>
      </c>
      <c r="D18" s="88">
        <v>1386.29</v>
      </c>
      <c r="F18" s="43"/>
      <c r="G18" s="44"/>
    </row>
    <row r="19" spans="1:7" ht="12.75">
      <c r="A19" s="84">
        <v>14</v>
      </c>
      <c r="B19" s="85" t="s">
        <v>174</v>
      </c>
      <c r="C19" s="84">
        <v>2005</v>
      </c>
      <c r="D19" s="88">
        <v>549.25</v>
      </c>
      <c r="E19" s="350"/>
      <c r="F19" s="43"/>
      <c r="G19" s="44"/>
    </row>
    <row r="20" spans="1:7" ht="12.75">
      <c r="A20" s="84">
        <v>15</v>
      </c>
      <c r="B20" s="85" t="s">
        <v>175</v>
      </c>
      <c r="C20" s="84">
        <v>2004</v>
      </c>
      <c r="D20" s="88">
        <v>2263.95</v>
      </c>
      <c r="E20" s="367"/>
      <c r="F20" s="43"/>
      <c r="G20" s="44"/>
    </row>
    <row r="21" spans="1:7" ht="12.75">
      <c r="A21" s="84">
        <v>16</v>
      </c>
      <c r="B21" s="85" t="s">
        <v>176</v>
      </c>
      <c r="C21" s="84">
        <v>2004</v>
      </c>
      <c r="D21" s="88">
        <v>3945.54</v>
      </c>
      <c r="E21" s="71"/>
      <c r="F21" s="43"/>
      <c r="G21" s="44"/>
    </row>
    <row r="22" spans="1:7" ht="12.75">
      <c r="A22" s="84">
        <v>17</v>
      </c>
      <c r="B22" s="85" t="s">
        <v>177</v>
      </c>
      <c r="C22" s="84">
        <v>2005</v>
      </c>
      <c r="D22" s="88">
        <v>2253.83</v>
      </c>
      <c r="E22" s="71"/>
      <c r="F22" s="43"/>
      <c r="G22" s="44"/>
    </row>
    <row r="23" spans="1:7" ht="12.75">
      <c r="A23" s="84">
        <v>18</v>
      </c>
      <c r="B23" s="85" t="s">
        <v>178</v>
      </c>
      <c r="C23" s="84">
        <v>2005</v>
      </c>
      <c r="D23" s="88">
        <v>2018.62</v>
      </c>
      <c r="E23" s="49"/>
      <c r="F23" s="50"/>
      <c r="G23" s="44"/>
    </row>
    <row r="24" spans="1:7" ht="12.75">
      <c r="A24" s="84">
        <v>19</v>
      </c>
      <c r="B24" s="85" t="s">
        <v>178</v>
      </c>
      <c r="C24" s="84">
        <v>2005</v>
      </c>
      <c r="D24" s="88">
        <v>2018.62</v>
      </c>
      <c r="E24" s="62"/>
      <c r="F24" s="53"/>
      <c r="G24" s="44"/>
    </row>
    <row r="25" spans="1:7" ht="21">
      <c r="A25" s="84">
        <v>20</v>
      </c>
      <c r="B25" s="85" t="s">
        <v>165</v>
      </c>
      <c r="C25" s="84">
        <v>2006</v>
      </c>
      <c r="D25" s="88">
        <v>3283.2</v>
      </c>
      <c r="E25" s="52"/>
      <c r="F25" s="43"/>
      <c r="G25" s="44"/>
    </row>
    <row r="26" spans="1:7" ht="12.75">
      <c r="A26" s="84">
        <v>21</v>
      </c>
      <c r="B26" s="85" t="s">
        <v>162</v>
      </c>
      <c r="C26" s="84">
        <v>2006</v>
      </c>
      <c r="D26" s="88">
        <v>2178.51</v>
      </c>
      <c r="E26" s="52"/>
      <c r="F26" s="43"/>
      <c r="G26" s="44"/>
    </row>
    <row r="27" spans="1:7" ht="12.75">
      <c r="A27" s="84">
        <v>22</v>
      </c>
      <c r="B27" s="89" t="s">
        <v>162</v>
      </c>
      <c r="C27" s="90">
        <v>2006</v>
      </c>
      <c r="D27" s="319">
        <v>2178.51</v>
      </c>
      <c r="E27" s="77"/>
      <c r="F27" s="76"/>
      <c r="G27" s="44"/>
    </row>
    <row r="28" spans="1:7" ht="12.75">
      <c r="A28" s="84">
        <v>23</v>
      </c>
      <c r="B28" s="89" t="s">
        <v>162</v>
      </c>
      <c r="C28" s="90">
        <v>2006</v>
      </c>
      <c r="D28" s="319">
        <v>2178.49</v>
      </c>
      <c r="E28" s="366"/>
      <c r="F28" s="78"/>
      <c r="G28" s="44"/>
    </row>
    <row r="29" spans="1:6" ht="12.75">
      <c r="A29" s="84">
        <v>24</v>
      </c>
      <c r="B29" s="91" t="s">
        <v>179</v>
      </c>
      <c r="C29" s="90">
        <v>2006</v>
      </c>
      <c r="D29" s="319">
        <v>535.2</v>
      </c>
      <c r="E29" s="79"/>
      <c r="F29" s="80"/>
    </row>
    <row r="30" spans="1:11" ht="12.75">
      <c r="A30" s="84">
        <v>25</v>
      </c>
      <c r="B30" s="92" t="s">
        <v>185</v>
      </c>
      <c r="C30" s="93">
        <v>2006</v>
      </c>
      <c r="D30" s="319">
        <v>535.2</v>
      </c>
      <c r="E30" s="83"/>
      <c r="F30" s="80"/>
      <c r="G30" s="6"/>
      <c r="H30" s="6"/>
      <c r="I30" s="6"/>
      <c r="J30" s="6"/>
      <c r="K30" s="6"/>
    </row>
    <row r="31" spans="1:6" ht="12.75">
      <c r="A31" s="84">
        <v>26</v>
      </c>
      <c r="B31" s="91" t="s">
        <v>182</v>
      </c>
      <c r="C31" s="90">
        <v>2006</v>
      </c>
      <c r="D31" s="319">
        <v>17304.48</v>
      </c>
      <c r="E31" s="81"/>
      <c r="F31" s="80"/>
    </row>
    <row r="32" spans="1:6" ht="12.75">
      <c r="A32" s="84">
        <v>27</v>
      </c>
      <c r="B32" s="91" t="s">
        <v>181</v>
      </c>
      <c r="C32" s="90">
        <v>2006</v>
      </c>
      <c r="D32" s="319">
        <v>1217.56</v>
      </c>
      <c r="E32" s="81"/>
      <c r="F32" s="80"/>
    </row>
    <row r="33" spans="1:6" ht="12.75">
      <c r="A33" s="84">
        <v>28</v>
      </c>
      <c r="B33" s="85" t="s">
        <v>180</v>
      </c>
      <c r="C33" s="90">
        <v>2005</v>
      </c>
      <c r="D33" s="319">
        <v>2018.62</v>
      </c>
      <c r="E33" s="81"/>
      <c r="F33" s="80"/>
    </row>
    <row r="34" spans="1:6" ht="12.75">
      <c r="A34" s="84">
        <v>29</v>
      </c>
      <c r="B34" s="91" t="s">
        <v>183</v>
      </c>
      <c r="C34" s="90">
        <v>2007</v>
      </c>
      <c r="D34" s="319">
        <v>4900</v>
      </c>
      <c r="E34" s="81"/>
      <c r="F34" s="82"/>
    </row>
    <row r="35" spans="1:6" ht="12.75">
      <c r="A35" s="84">
        <v>30</v>
      </c>
      <c r="B35" s="91" t="s">
        <v>184</v>
      </c>
      <c r="C35" s="90">
        <v>2007</v>
      </c>
      <c r="D35" s="319">
        <v>2350</v>
      </c>
      <c r="E35" s="81"/>
      <c r="F35" s="82"/>
    </row>
    <row r="36" spans="1:6" ht="12.75">
      <c r="A36" s="84">
        <v>31</v>
      </c>
      <c r="B36" s="85" t="s">
        <v>162</v>
      </c>
      <c r="C36" s="90">
        <v>2007</v>
      </c>
      <c r="D36" s="319">
        <v>2358</v>
      </c>
      <c r="E36" s="81"/>
      <c r="F36" s="82"/>
    </row>
    <row r="37" spans="1:6" ht="12.75">
      <c r="A37" s="84">
        <v>32</v>
      </c>
      <c r="B37" s="85" t="s">
        <v>162</v>
      </c>
      <c r="C37" s="84">
        <v>2007</v>
      </c>
      <c r="D37" s="319">
        <v>2358</v>
      </c>
      <c r="E37" s="350"/>
      <c r="F37" s="43"/>
    </row>
    <row r="38" spans="1:6" ht="12.75">
      <c r="A38" s="84">
        <v>33</v>
      </c>
      <c r="B38" s="85" t="s">
        <v>162</v>
      </c>
      <c r="C38" s="84">
        <v>2007</v>
      </c>
      <c r="D38" s="319">
        <v>2358</v>
      </c>
      <c r="E38" s="52"/>
      <c r="F38" s="43"/>
    </row>
    <row r="39" spans="1:11" ht="12.75">
      <c r="A39" s="84">
        <v>34</v>
      </c>
      <c r="B39" s="95" t="s">
        <v>180</v>
      </c>
      <c r="C39" s="96">
        <v>2007</v>
      </c>
      <c r="D39" s="320">
        <v>2358</v>
      </c>
      <c r="E39" s="97"/>
      <c r="F39" s="98"/>
      <c r="G39" s="6"/>
      <c r="H39" s="6"/>
      <c r="I39" s="6"/>
      <c r="J39" s="6"/>
      <c r="K39" s="6"/>
    </row>
    <row r="40" spans="1:11" ht="12.75">
      <c r="A40" s="84">
        <v>35</v>
      </c>
      <c r="B40" s="100" t="s">
        <v>188</v>
      </c>
      <c r="C40" s="435">
        <v>2006</v>
      </c>
      <c r="D40" s="437">
        <v>3175</v>
      </c>
      <c r="E40" s="389"/>
      <c r="F40" s="176" t="s">
        <v>281</v>
      </c>
      <c r="G40" s="6"/>
      <c r="H40" s="6"/>
      <c r="I40" s="6"/>
      <c r="J40" s="6"/>
      <c r="K40" s="6"/>
    </row>
    <row r="41" spans="1:11" ht="12.75">
      <c r="A41" s="84">
        <v>36</v>
      </c>
      <c r="B41" s="100" t="s">
        <v>166</v>
      </c>
      <c r="C41" s="436"/>
      <c r="D41" s="437"/>
      <c r="E41" s="390"/>
      <c r="F41" s="176"/>
      <c r="G41" s="6"/>
      <c r="H41" s="6"/>
      <c r="I41" s="6"/>
      <c r="J41" s="6"/>
      <c r="K41" s="6"/>
    </row>
    <row r="42" spans="1:11" ht="12.75">
      <c r="A42" s="84">
        <v>37</v>
      </c>
      <c r="B42" s="407" t="s">
        <v>162</v>
      </c>
      <c r="C42" s="408" t="s">
        <v>380</v>
      </c>
      <c r="D42" s="409">
        <v>2793.2</v>
      </c>
      <c r="E42" s="390"/>
      <c r="F42" s="176"/>
      <c r="G42" s="6"/>
      <c r="H42" s="6"/>
      <c r="I42" s="6"/>
      <c r="J42" s="6"/>
      <c r="K42" s="6"/>
    </row>
    <row r="43" spans="1:11" ht="12.75">
      <c r="A43" s="84">
        <v>38</v>
      </c>
      <c r="B43" s="407" t="s">
        <v>162</v>
      </c>
      <c r="C43" s="408" t="s">
        <v>380</v>
      </c>
      <c r="D43" s="409">
        <v>2793.2</v>
      </c>
      <c r="E43" s="390"/>
      <c r="F43" s="176"/>
      <c r="G43" s="6"/>
      <c r="H43" s="6"/>
      <c r="I43" s="6"/>
      <c r="J43" s="6"/>
      <c r="K43" s="6"/>
    </row>
    <row r="44" spans="1:11" ht="12.75">
      <c r="A44" s="84">
        <v>39</v>
      </c>
      <c r="B44" s="407" t="s">
        <v>162</v>
      </c>
      <c r="C44" s="408" t="s">
        <v>380</v>
      </c>
      <c r="D44" s="409">
        <v>2793.2</v>
      </c>
      <c r="E44" s="390"/>
      <c r="F44" s="176"/>
      <c r="G44" s="6"/>
      <c r="H44" s="6"/>
      <c r="I44" s="6"/>
      <c r="J44" s="6"/>
      <c r="K44" s="6"/>
    </row>
    <row r="45" spans="1:11" ht="12.75">
      <c r="A45" s="84">
        <v>40</v>
      </c>
      <c r="B45" s="407" t="s">
        <v>162</v>
      </c>
      <c r="C45" s="408" t="s">
        <v>380</v>
      </c>
      <c r="D45" s="409">
        <v>2793.2</v>
      </c>
      <c r="E45" s="390"/>
      <c r="F45" s="176"/>
      <c r="G45" s="6"/>
      <c r="H45" s="6"/>
      <c r="I45" s="6"/>
      <c r="J45" s="6"/>
      <c r="K45" s="6"/>
    </row>
    <row r="46" spans="1:11" ht="12.75">
      <c r="A46" s="84">
        <v>41</v>
      </c>
      <c r="B46" s="407" t="s">
        <v>162</v>
      </c>
      <c r="C46" s="408" t="s">
        <v>380</v>
      </c>
      <c r="D46" s="409">
        <v>2793.2</v>
      </c>
      <c r="E46" s="390"/>
      <c r="F46" s="176"/>
      <c r="G46" s="6"/>
      <c r="H46" s="6"/>
      <c r="I46" s="6"/>
      <c r="J46" s="6"/>
      <c r="K46" s="6"/>
    </row>
    <row r="47" spans="1:11" ht="12.75">
      <c r="A47" s="84"/>
      <c r="B47" s="214"/>
      <c r="C47" s="391" t="s">
        <v>360</v>
      </c>
      <c r="D47" s="392">
        <f>SUM(D6:D41)</f>
        <v>90577.48999999999</v>
      </c>
      <c r="E47" s="52"/>
      <c r="G47" s="6"/>
      <c r="H47" s="6"/>
      <c r="I47" s="6"/>
      <c r="J47" s="6"/>
      <c r="K47" s="6"/>
    </row>
    <row r="48" spans="1:6" ht="12.75">
      <c r="A48" s="383"/>
      <c r="B48" s="388" t="s">
        <v>359</v>
      </c>
      <c r="C48" s="384"/>
      <c r="D48" s="385"/>
      <c r="E48" s="386"/>
      <c r="F48" s="387"/>
    </row>
    <row r="49" spans="1:6" ht="12.75">
      <c r="A49" s="84">
        <v>1</v>
      </c>
      <c r="B49" s="100" t="s">
        <v>187</v>
      </c>
      <c r="C49" s="86">
        <v>2003</v>
      </c>
      <c r="D49" s="369">
        <v>2500</v>
      </c>
      <c r="E49" s="99"/>
      <c r="F49" s="176" t="s">
        <v>342</v>
      </c>
    </row>
    <row r="50" spans="1:6" ht="12.75">
      <c r="A50" s="84">
        <v>2</v>
      </c>
      <c r="B50" s="100" t="s">
        <v>190</v>
      </c>
      <c r="C50" s="86">
        <v>2007</v>
      </c>
      <c r="D50" s="87">
        <v>1050</v>
      </c>
      <c r="E50" s="101"/>
      <c r="F50" s="176"/>
    </row>
    <row r="51" spans="1:6" ht="12.75">
      <c r="A51" s="84">
        <v>3</v>
      </c>
      <c r="B51" s="100" t="s">
        <v>189</v>
      </c>
      <c r="C51" s="86">
        <v>2006</v>
      </c>
      <c r="D51" s="87">
        <v>7320</v>
      </c>
      <c r="E51" s="101"/>
      <c r="F51" s="176"/>
    </row>
    <row r="52" spans="1:6" ht="12.75">
      <c r="A52" s="84">
        <v>4</v>
      </c>
      <c r="B52" s="100" t="s">
        <v>381</v>
      </c>
      <c r="C52" s="86">
        <v>2008</v>
      </c>
      <c r="D52" s="87">
        <v>3892</v>
      </c>
      <c r="E52" s="101"/>
      <c r="F52" s="176"/>
    </row>
    <row r="53" spans="1:6" ht="12.75">
      <c r="A53" s="84"/>
      <c r="B53" s="100"/>
      <c r="C53" s="393" t="s">
        <v>360</v>
      </c>
      <c r="D53" s="394">
        <f>SUM(D49:D52)</f>
        <v>14762</v>
      </c>
      <c r="E53" s="101"/>
      <c r="F53" s="176"/>
    </row>
    <row r="54" spans="1:6" ht="19.5" customHeight="1">
      <c r="A54" s="314"/>
      <c r="B54" s="315"/>
      <c r="C54" s="315"/>
      <c r="D54" s="316" t="s">
        <v>186</v>
      </c>
      <c r="E54" s="317">
        <f>D47+D53</f>
        <v>105339.48999999999</v>
      </c>
      <c r="F54" s="80"/>
    </row>
    <row r="55" spans="1:7" ht="11.25" customHeight="1">
      <c r="A55" s="166"/>
      <c r="B55" s="167" t="s">
        <v>268</v>
      </c>
      <c r="C55" s="168"/>
      <c r="D55" s="169"/>
      <c r="E55" s="170"/>
      <c r="F55" s="168"/>
      <c r="G55" s="137"/>
    </row>
    <row r="56" spans="1:7" ht="11.25" customHeight="1">
      <c r="A56" s="378"/>
      <c r="B56" s="396" t="s">
        <v>358</v>
      </c>
      <c r="C56" s="379"/>
      <c r="D56" s="380"/>
      <c r="E56" s="381"/>
      <c r="F56" s="382"/>
      <c r="G56" s="137"/>
    </row>
    <row r="57" spans="1:6" ht="16.5" customHeight="1">
      <c r="A57" s="93">
        <v>1</v>
      </c>
      <c r="B57" s="89" t="s">
        <v>274</v>
      </c>
      <c r="C57" s="90">
        <v>2006</v>
      </c>
      <c r="D57" s="174">
        <v>14531.37</v>
      </c>
      <c r="E57" s="93"/>
      <c r="F57" s="173"/>
    </row>
    <row r="58" spans="1:6" ht="18" customHeight="1">
      <c r="A58" s="93">
        <v>2</v>
      </c>
      <c r="B58" s="89" t="s">
        <v>275</v>
      </c>
      <c r="C58" s="90">
        <v>2005</v>
      </c>
      <c r="D58" s="174">
        <v>35792.68</v>
      </c>
      <c r="E58" s="93"/>
      <c r="F58" s="90"/>
    </row>
    <row r="59" spans="1:6" ht="12.75">
      <c r="A59" s="93">
        <v>3</v>
      </c>
      <c r="B59" s="89" t="s">
        <v>274</v>
      </c>
      <c r="C59" s="172">
        <v>2003</v>
      </c>
      <c r="D59" s="174">
        <v>2526.01</v>
      </c>
      <c r="E59" s="94"/>
      <c r="F59" s="90"/>
    </row>
    <row r="60" spans="1:6" ht="13.5" customHeight="1">
      <c r="A60" s="93">
        <v>4</v>
      </c>
      <c r="B60" s="89" t="s">
        <v>274</v>
      </c>
      <c r="C60" s="172">
        <v>2003</v>
      </c>
      <c r="D60" s="175">
        <v>2812.01</v>
      </c>
      <c r="E60" s="94"/>
      <c r="F60" s="90"/>
    </row>
    <row r="61" spans="1:6" ht="12.75">
      <c r="A61" s="93">
        <v>5</v>
      </c>
      <c r="B61" s="89" t="s">
        <v>274</v>
      </c>
      <c r="C61" s="172">
        <v>2003</v>
      </c>
      <c r="D61" s="175">
        <v>10000</v>
      </c>
      <c r="E61" s="94"/>
      <c r="F61" s="90"/>
    </row>
    <row r="62" spans="1:6" ht="12.75">
      <c r="A62" s="93">
        <v>6</v>
      </c>
      <c r="B62" s="92" t="s">
        <v>276</v>
      </c>
      <c r="C62" s="172">
        <v>2005</v>
      </c>
      <c r="D62" s="175">
        <v>606.58</v>
      </c>
      <c r="E62" s="94"/>
      <c r="F62" s="90"/>
    </row>
    <row r="63" spans="1:6" ht="12.75">
      <c r="A63" s="93">
        <v>7</v>
      </c>
      <c r="B63" s="92" t="s">
        <v>277</v>
      </c>
      <c r="C63" s="172">
        <v>2006</v>
      </c>
      <c r="D63" s="175">
        <v>3675</v>
      </c>
      <c r="E63" s="94"/>
      <c r="F63" s="90"/>
    </row>
    <row r="64" spans="1:6" ht="12.75">
      <c r="A64" s="93"/>
      <c r="B64" s="92"/>
      <c r="C64" s="395" t="s">
        <v>360</v>
      </c>
      <c r="D64" s="180">
        <f>SUM(D57:D63)</f>
        <v>69943.65000000001</v>
      </c>
      <c r="E64" s="94"/>
      <c r="F64" s="90"/>
    </row>
    <row r="65" spans="1:6" ht="12.75">
      <c r="A65" s="383"/>
      <c r="B65" s="388" t="s">
        <v>359</v>
      </c>
      <c r="C65" s="384"/>
      <c r="D65" s="385"/>
      <c r="E65" s="386"/>
      <c r="F65" s="387"/>
    </row>
    <row r="66" spans="1:6" ht="12.75">
      <c r="A66" s="93">
        <v>1</v>
      </c>
      <c r="B66" s="92" t="s">
        <v>278</v>
      </c>
      <c r="C66" s="172">
        <v>2005</v>
      </c>
      <c r="D66" s="175">
        <v>3188</v>
      </c>
      <c r="E66" s="94"/>
      <c r="F66" s="176"/>
    </row>
    <row r="67" spans="1:6" ht="12.75">
      <c r="A67" s="93">
        <v>2</v>
      </c>
      <c r="B67" s="92" t="s">
        <v>279</v>
      </c>
      <c r="C67" s="172">
        <v>2005</v>
      </c>
      <c r="D67" s="175">
        <v>2075.83</v>
      </c>
      <c r="E67" s="94"/>
      <c r="F67" s="176"/>
    </row>
    <row r="68" spans="1:6" ht="12.75">
      <c r="A68" s="93">
        <v>3</v>
      </c>
      <c r="B68" s="92" t="s">
        <v>280</v>
      </c>
      <c r="C68" s="172">
        <v>2005</v>
      </c>
      <c r="D68" s="175">
        <v>1330.56</v>
      </c>
      <c r="E68" s="94"/>
      <c r="F68" s="176"/>
    </row>
    <row r="69" spans="1:6" ht="12.75">
      <c r="A69" s="93"/>
      <c r="B69" s="92"/>
      <c r="C69" s="395" t="s">
        <v>360</v>
      </c>
      <c r="D69" s="180">
        <f>SUM(D66:D68)</f>
        <v>6594.389999999999</v>
      </c>
      <c r="E69" s="94"/>
      <c r="F69" s="176"/>
    </row>
    <row r="70" spans="1:6" ht="12.75">
      <c r="A70" s="177"/>
      <c r="B70" s="178"/>
      <c r="C70" s="179"/>
      <c r="D70" s="180" t="s">
        <v>186</v>
      </c>
      <c r="E70" s="181">
        <f>D64+D69</f>
        <v>76538.04000000001</v>
      </c>
      <c r="F70" s="182"/>
    </row>
    <row r="71" spans="1:6" ht="12.75">
      <c r="A71" s="192"/>
      <c r="B71" s="198" t="s">
        <v>284</v>
      </c>
      <c r="C71" s="193"/>
      <c r="D71" s="194"/>
      <c r="E71" s="195"/>
      <c r="F71" s="196"/>
    </row>
    <row r="72" spans="1:6" ht="12.75">
      <c r="A72" s="378"/>
      <c r="B72" s="396" t="s">
        <v>358</v>
      </c>
      <c r="C72" s="379"/>
      <c r="D72" s="380"/>
      <c r="E72" s="381"/>
      <c r="F72" s="382"/>
    </row>
    <row r="73" spans="1:6" ht="12.75">
      <c r="A73" s="171">
        <v>1</v>
      </c>
      <c r="B73" s="92" t="s">
        <v>287</v>
      </c>
      <c r="C73" s="172">
        <v>2004</v>
      </c>
      <c r="D73" s="175">
        <v>10000</v>
      </c>
      <c r="E73" s="197"/>
      <c r="F73" s="90"/>
    </row>
    <row r="74" spans="1:6" ht="12.75">
      <c r="A74" s="171">
        <v>2</v>
      </c>
      <c r="B74" s="92" t="s">
        <v>288</v>
      </c>
      <c r="C74" s="172">
        <v>2005</v>
      </c>
      <c r="D74" s="175">
        <v>680</v>
      </c>
      <c r="E74" s="197"/>
      <c r="F74" s="82"/>
    </row>
    <row r="75" spans="1:6" ht="12.75">
      <c r="A75" s="171"/>
      <c r="B75" s="92"/>
      <c r="C75" s="172"/>
      <c r="D75" s="180" t="s">
        <v>186</v>
      </c>
      <c r="E75" s="368">
        <f>SUM(D73:D74)</f>
        <v>10680</v>
      </c>
      <c r="F75" s="90"/>
    </row>
    <row r="76" spans="1:6" ht="12.75">
      <c r="A76" s="207"/>
      <c r="B76" s="208" t="s">
        <v>289</v>
      </c>
      <c r="C76" s="209"/>
      <c r="D76" s="210"/>
      <c r="E76" s="211"/>
      <c r="F76" s="212"/>
    </row>
    <row r="77" spans="1:6" ht="12.75">
      <c r="A77" s="378"/>
      <c r="B77" s="396" t="s">
        <v>358</v>
      </c>
      <c r="C77" s="379"/>
      <c r="D77" s="380"/>
      <c r="E77" s="381"/>
      <c r="F77" s="382"/>
    </row>
    <row r="78" spans="1:6" ht="21">
      <c r="A78" s="213">
        <v>1</v>
      </c>
      <c r="B78" s="28" t="s">
        <v>292</v>
      </c>
      <c r="C78" s="215">
        <v>2005</v>
      </c>
      <c r="D78" s="216">
        <v>41292</v>
      </c>
      <c r="E78" s="337"/>
      <c r="F78" s="84"/>
    </row>
    <row r="79" spans="1:6" ht="12.75">
      <c r="A79" s="213">
        <v>2</v>
      </c>
      <c r="B79" s="28" t="s">
        <v>291</v>
      </c>
      <c r="C79" s="215">
        <v>2005</v>
      </c>
      <c r="D79" s="216">
        <v>2074</v>
      </c>
      <c r="E79" s="350"/>
      <c r="F79" s="84"/>
    </row>
    <row r="80" spans="1:6" ht="12.75">
      <c r="A80" s="213"/>
      <c r="B80" s="28"/>
      <c r="C80" s="215"/>
      <c r="D80" s="219" t="s">
        <v>186</v>
      </c>
      <c r="E80" s="217">
        <f>SUM(D78:D79)</f>
        <v>43366</v>
      </c>
      <c r="F80" s="84"/>
    </row>
    <row r="81" spans="1:6" ht="12.75">
      <c r="A81" s="235" t="s">
        <v>362</v>
      </c>
      <c r="B81" s="233"/>
      <c r="C81" s="210"/>
      <c r="D81" s="211"/>
      <c r="E81" s="234"/>
      <c r="F81" s="236"/>
    </row>
    <row r="82" spans="1:6" ht="12.75">
      <c r="A82" s="378"/>
      <c r="B82" s="396" t="s">
        <v>358</v>
      </c>
      <c r="C82" s="379"/>
      <c r="D82" s="380"/>
      <c r="E82" s="381"/>
      <c r="F82" s="382"/>
    </row>
    <row r="83" spans="1:6" ht="12.75">
      <c r="A83" s="213">
        <v>1</v>
      </c>
      <c r="B83" s="28" t="s">
        <v>162</v>
      </c>
      <c r="C83" s="215">
        <v>2005</v>
      </c>
      <c r="D83" s="216">
        <v>1904</v>
      </c>
      <c r="E83" s="217"/>
      <c r="F83" s="84"/>
    </row>
    <row r="84" spans="1:6" ht="12.75">
      <c r="A84" s="213">
        <v>2</v>
      </c>
      <c r="B84" s="28" t="s">
        <v>162</v>
      </c>
      <c r="C84" s="215">
        <v>2005</v>
      </c>
      <c r="D84" s="216">
        <v>1720</v>
      </c>
      <c r="E84" s="217"/>
      <c r="F84" s="84"/>
    </row>
    <row r="85" spans="1:6" ht="12.75">
      <c r="A85" s="213">
        <v>3</v>
      </c>
      <c r="B85" s="28" t="s">
        <v>162</v>
      </c>
      <c r="C85" s="215">
        <v>2005</v>
      </c>
      <c r="D85" s="216">
        <v>1720</v>
      </c>
      <c r="E85" s="350"/>
      <c r="F85" s="84"/>
    </row>
    <row r="86" spans="1:6" ht="12.75">
      <c r="A86" s="213">
        <v>4</v>
      </c>
      <c r="B86" s="28" t="s">
        <v>162</v>
      </c>
      <c r="C86" s="215">
        <v>2005</v>
      </c>
      <c r="D86" s="216">
        <v>1712</v>
      </c>
      <c r="E86" s="338"/>
      <c r="F86" s="84"/>
    </row>
    <row r="87" spans="1:6" ht="12.75">
      <c r="A87" s="213">
        <v>5</v>
      </c>
      <c r="B87" s="28" t="s">
        <v>162</v>
      </c>
      <c r="C87" s="215">
        <v>2005</v>
      </c>
      <c r="D87" s="216">
        <v>1496</v>
      </c>
      <c r="E87" s="350"/>
      <c r="F87" s="84"/>
    </row>
    <row r="88" spans="1:6" ht="12.75">
      <c r="A88" s="213">
        <v>6</v>
      </c>
      <c r="B88" s="28" t="s">
        <v>356</v>
      </c>
      <c r="C88" s="215">
        <v>2005</v>
      </c>
      <c r="D88" s="216">
        <v>399</v>
      </c>
      <c r="E88" s="350"/>
      <c r="F88" s="84"/>
    </row>
    <row r="89" spans="1:6" ht="12.75">
      <c r="A89" s="213">
        <v>7</v>
      </c>
      <c r="B89" s="28" t="s">
        <v>294</v>
      </c>
      <c r="C89" s="215">
        <v>2006</v>
      </c>
      <c r="D89" s="216">
        <v>2846</v>
      </c>
      <c r="E89" s="217"/>
      <c r="F89" s="84"/>
    </row>
    <row r="90" spans="1:6" ht="12.75">
      <c r="A90" s="213">
        <v>8</v>
      </c>
      <c r="B90" s="28" t="s">
        <v>295</v>
      </c>
      <c r="C90" s="215">
        <v>2005</v>
      </c>
      <c r="D90" s="216">
        <v>498.99</v>
      </c>
      <c r="E90" s="217"/>
      <c r="F90" s="84"/>
    </row>
    <row r="91" spans="1:6" ht="12.75">
      <c r="A91" s="213">
        <v>9</v>
      </c>
      <c r="B91" s="28" t="s">
        <v>357</v>
      </c>
      <c r="C91" s="215">
        <v>2005</v>
      </c>
      <c r="D91" s="216">
        <v>198.99</v>
      </c>
      <c r="E91" s="217"/>
      <c r="F91" s="237"/>
    </row>
    <row r="92" spans="1:6" ht="12.75">
      <c r="A92" s="213">
        <v>10</v>
      </c>
      <c r="B92" s="28" t="s">
        <v>300</v>
      </c>
      <c r="C92" s="215">
        <v>2007</v>
      </c>
      <c r="D92" s="216">
        <v>44337.73</v>
      </c>
      <c r="E92" s="350"/>
      <c r="F92" s="237"/>
    </row>
    <row r="93" spans="1:6" ht="12.75">
      <c r="A93" s="213"/>
      <c r="B93" s="28"/>
      <c r="C93" s="215"/>
      <c r="D93" s="219" t="s">
        <v>186</v>
      </c>
      <c r="E93" s="217">
        <v>56832.71</v>
      </c>
      <c r="F93" s="84"/>
    </row>
    <row r="94" spans="1:7" ht="12.75">
      <c r="A94" s="207"/>
      <c r="B94" s="232" t="s">
        <v>296</v>
      </c>
      <c r="C94" s="232"/>
      <c r="D94" s="210"/>
      <c r="E94" s="211"/>
      <c r="F94" s="239"/>
      <c r="G94" s="238"/>
    </row>
    <row r="95" spans="1:7" ht="12.75">
      <c r="A95" s="378"/>
      <c r="B95" s="396" t="s">
        <v>358</v>
      </c>
      <c r="C95" s="379"/>
      <c r="D95" s="380"/>
      <c r="E95" s="381"/>
      <c r="F95" s="382"/>
      <c r="G95" s="238"/>
    </row>
    <row r="96" spans="1:6" ht="12.75">
      <c r="A96" s="213">
        <v>1</v>
      </c>
      <c r="B96" s="214" t="s">
        <v>299</v>
      </c>
      <c r="C96" s="215">
        <v>2003</v>
      </c>
      <c r="D96" s="216">
        <v>11250.05</v>
      </c>
      <c r="E96" s="217"/>
      <c r="F96" s="237" t="s">
        <v>300</v>
      </c>
    </row>
    <row r="97" spans="1:6" ht="12.75">
      <c r="A97" s="213">
        <v>2</v>
      </c>
      <c r="B97" s="214" t="s">
        <v>299</v>
      </c>
      <c r="C97" s="215">
        <v>2003</v>
      </c>
      <c r="D97" s="216">
        <v>11249.95</v>
      </c>
      <c r="E97" s="217"/>
      <c r="F97" s="237" t="s">
        <v>300</v>
      </c>
    </row>
    <row r="98" spans="1:6" ht="12.75">
      <c r="A98" s="213">
        <v>3</v>
      </c>
      <c r="B98" s="214" t="s">
        <v>299</v>
      </c>
      <c r="C98" s="215">
        <v>2003</v>
      </c>
      <c r="D98" s="216">
        <v>10000</v>
      </c>
      <c r="E98" s="217"/>
      <c r="F98" s="237" t="s">
        <v>305</v>
      </c>
    </row>
    <row r="99" spans="1:6" ht="12.75">
      <c r="A99" s="213">
        <v>4</v>
      </c>
      <c r="B99" s="214" t="s">
        <v>303</v>
      </c>
      <c r="C99" s="215">
        <v>2005</v>
      </c>
      <c r="D99" s="216">
        <v>1399</v>
      </c>
      <c r="E99" s="217"/>
      <c r="F99" s="237" t="s">
        <v>302</v>
      </c>
    </row>
    <row r="100" spans="1:6" ht="12.75">
      <c r="A100" s="213">
        <v>5</v>
      </c>
      <c r="B100" s="214" t="s">
        <v>304</v>
      </c>
      <c r="C100" s="215">
        <v>2005</v>
      </c>
      <c r="D100" s="216">
        <v>1698</v>
      </c>
      <c r="E100" s="217"/>
      <c r="F100" s="237" t="s">
        <v>302</v>
      </c>
    </row>
    <row r="101" spans="1:6" ht="12.75">
      <c r="A101" s="213">
        <v>6</v>
      </c>
      <c r="B101" s="214" t="s">
        <v>366</v>
      </c>
      <c r="C101" s="215">
        <v>2007</v>
      </c>
      <c r="D101" s="216">
        <v>9078.56</v>
      </c>
      <c r="E101" s="217"/>
      <c r="F101" s="237"/>
    </row>
    <row r="102" spans="1:6" ht="12.75">
      <c r="A102" s="213"/>
      <c r="B102" s="214"/>
      <c r="C102" s="391" t="s">
        <v>360</v>
      </c>
      <c r="D102" s="397">
        <f>SUM(D96:D101)</f>
        <v>44675.56</v>
      </c>
      <c r="E102" s="217"/>
      <c r="F102" s="237"/>
    </row>
    <row r="103" spans="1:6" ht="12.75">
      <c r="A103" s="383"/>
      <c r="B103" s="388" t="s">
        <v>359</v>
      </c>
      <c r="C103" s="384"/>
      <c r="D103" s="385"/>
      <c r="E103" s="386"/>
      <c r="F103" s="387"/>
    </row>
    <row r="104" spans="1:6" ht="12.75">
      <c r="A104" s="213">
        <v>1</v>
      </c>
      <c r="B104" s="214" t="s">
        <v>367</v>
      </c>
      <c r="C104" s="215">
        <v>2007</v>
      </c>
      <c r="D104" s="216">
        <v>2376.8</v>
      </c>
      <c r="E104" s="217"/>
      <c r="F104" s="237"/>
    </row>
    <row r="105" spans="1:6" ht="12.75">
      <c r="A105" s="213">
        <v>2</v>
      </c>
      <c r="B105" s="214" t="s">
        <v>187</v>
      </c>
      <c r="C105" s="215">
        <v>2007</v>
      </c>
      <c r="D105" s="216">
        <v>5330.3</v>
      </c>
      <c r="E105" s="217"/>
      <c r="F105" s="237"/>
    </row>
    <row r="106" spans="1:6" ht="12.75">
      <c r="A106" s="213"/>
      <c r="B106" s="214"/>
      <c r="C106" s="391" t="s">
        <v>360</v>
      </c>
      <c r="D106" s="397">
        <f>SUM(D104:D105)</f>
        <v>7707.1</v>
      </c>
      <c r="E106" s="217"/>
      <c r="F106" s="237"/>
    </row>
    <row r="107" spans="1:6" ht="12.75">
      <c r="A107" s="213"/>
      <c r="B107" s="214"/>
      <c r="C107" s="215"/>
      <c r="D107" s="219" t="s">
        <v>186</v>
      </c>
      <c r="E107" s="240">
        <f>D102+D106</f>
        <v>52382.659999999996</v>
      </c>
      <c r="F107" s="84"/>
    </row>
    <row r="108" spans="1:6" ht="12.75">
      <c r="A108" s="246"/>
      <c r="B108" s="247" t="s">
        <v>307</v>
      </c>
      <c r="C108" s="248"/>
      <c r="D108" s="249"/>
      <c r="E108" s="250"/>
      <c r="F108" s="251"/>
    </row>
    <row r="109" spans="1:6" ht="12.75">
      <c r="A109" s="378"/>
      <c r="B109" s="396" t="s">
        <v>358</v>
      </c>
      <c r="C109" s="379"/>
      <c r="D109" s="380"/>
      <c r="E109" s="381"/>
      <c r="F109" s="382"/>
    </row>
    <row r="110" spans="1:6" ht="12.75">
      <c r="A110" s="213">
        <v>1</v>
      </c>
      <c r="B110" s="214" t="s">
        <v>312</v>
      </c>
      <c r="C110" s="215">
        <v>2003</v>
      </c>
      <c r="D110" s="216">
        <v>10600</v>
      </c>
      <c r="E110" s="217"/>
      <c r="F110" s="84"/>
    </row>
    <row r="111" spans="1:6" ht="12.75">
      <c r="A111" s="213">
        <v>2</v>
      </c>
      <c r="B111" s="214" t="s">
        <v>313</v>
      </c>
      <c r="C111" s="215">
        <v>2003</v>
      </c>
      <c r="D111" s="216">
        <v>1400.07</v>
      </c>
      <c r="E111" s="217"/>
      <c r="F111" s="84"/>
    </row>
    <row r="112" spans="1:6" ht="12.75">
      <c r="A112" s="213">
        <v>3</v>
      </c>
      <c r="B112" s="214" t="s">
        <v>314</v>
      </c>
      <c r="C112" s="215">
        <v>2005</v>
      </c>
      <c r="D112" s="216">
        <v>549</v>
      </c>
      <c r="E112" s="217"/>
      <c r="F112" s="84"/>
    </row>
    <row r="113" spans="1:6" ht="12.75">
      <c r="A113" s="213">
        <v>4</v>
      </c>
      <c r="B113" s="214" t="s">
        <v>315</v>
      </c>
      <c r="C113" s="215">
        <v>2005</v>
      </c>
      <c r="D113" s="216">
        <v>824.14</v>
      </c>
      <c r="E113" s="217"/>
      <c r="F113" s="84"/>
    </row>
    <row r="114" spans="1:6" ht="12.75">
      <c r="A114" s="213">
        <v>5</v>
      </c>
      <c r="B114" s="214" t="s">
        <v>316</v>
      </c>
      <c r="C114" s="215">
        <v>2005</v>
      </c>
      <c r="D114" s="216">
        <v>9064.77</v>
      </c>
      <c r="E114" s="217"/>
      <c r="F114" s="84"/>
    </row>
    <row r="115" spans="1:6" ht="12.75">
      <c r="A115" s="213">
        <v>6</v>
      </c>
      <c r="B115" s="214" t="s">
        <v>317</v>
      </c>
      <c r="C115" s="440">
        <v>2005</v>
      </c>
      <c r="D115" s="419">
        <v>7029.57</v>
      </c>
      <c r="E115" s="217"/>
      <c r="F115" s="84"/>
    </row>
    <row r="116" spans="1:6" ht="21">
      <c r="A116" s="421">
        <v>7</v>
      </c>
      <c r="B116" s="28" t="s">
        <v>318</v>
      </c>
      <c r="C116" s="418"/>
      <c r="D116" s="420"/>
      <c r="E116" s="217"/>
      <c r="F116" s="84"/>
    </row>
    <row r="117" spans="1:6" ht="21">
      <c r="A117" s="422"/>
      <c r="B117" s="28" t="s">
        <v>319</v>
      </c>
      <c r="C117" s="215">
        <v>2005</v>
      </c>
      <c r="D117" s="216">
        <v>1741.31</v>
      </c>
      <c r="E117" s="217"/>
      <c r="F117" s="84"/>
    </row>
    <row r="118" spans="1:6" ht="12.75">
      <c r="A118" s="213">
        <v>8</v>
      </c>
      <c r="B118" s="28" t="s">
        <v>175</v>
      </c>
      <c r="C118" s="215">
        <v>2005</v>
      </c>
      <c r="D118" s="216">
        <v>1875.99</v>
      </c>
      <c r="E118" s="217"/>
      <c r="F118" s="84" t="s">
        <v>301</v>
      </c>
    </row>
    <row r="119" spans="1:6" ht="12.75">
      <c r="A119" s="213">
        <v>9</v>
      </c>
      <c r="B119" s="28" t="s">
        <v>320</v>
      </c>
      <c r="C119" s="215">
        <v>2005</v>
      </c>
      <c r="D119" s="216">
        <v>4267.56</v>
      </c>
      <c r="E119" s="217"/>
      <c r="F119" s="84"/>
    </row>
    <row r="120" spans="1:6" ht="12.75">
      <c r="A120" s="213"/>
      <c r="B120" s="28"/>
      <c r="C120" s="391" t="s">
        <v>360</v>
      </c>
      <c r="D120" s="397">
        <f>SUM(D110:D119)</f>
        <v>37352.409999999996</v>
      </c>
      <c r="E120" s="217"/>
      <c r="F120" s="84"/>
    </row>
    <row r="121" spans="1:6" ht="12.75">
      <c r="A121" s="383"/>
      <c r="B121" s="388" t="s">
        <v>359</v>
      </c>
      <c r="C121" s="384"/>
      <c r="D121" s="385"/>
      <c r="E121" s="386"/>
      <c r="F121" s="387"/>
    </row>
    <row r="122" spans="1:6" ht="12.75">
      <c r="A122" s="213">
        <v>10</v>
      </c>
      <c r="B122" s="28" t="s">
        <v>321</v>
      </c>
      <c r="C122" s="215">
        <v>2005</v>
      </c>
      <c r="D122" s="216">
        <v>699</v>
      </c>
      <c r="E122" s="217"/>
      <c r="F122" s="84"/>
    </row>
    <row r="123" spans="1:6" ht="12.75">
      <c r="A123" s="213">
        <v>11</v>
      </c>
      <c r="B123" s="28" t="s">
        <v>322</v>
      </c>
      <c r="C123" s="215">
        <v>2005</v>
      </c>
      <c r="D123" s="216">
        <v>2426.66</v>
      </c>
      <c r="E123" s="217"/>
      <c r="F123" s="84"/>
    </row>
    <row r="124" spans="1:6" ht="12.75">
      <c r="A124" s="213">
        <v>12</v>
      </c>
      <c r="B124" s="28" t="s">
        <v>323</v>
      </c>
      <c r="C124" s="215">
        <v>2005</v>
      </c>
      <c r="D124" s="216">
        <v>3410.14</v>
      </c>
      <c r="E124" s="217"/>
      <c r="F124" s="84"/>
    </row>
    <row r="125" spans="1:6" ht="12.75">
      <c r="A125" s="213"/>
      <c r="B125" s="28"/>
      <c r="C125" s="391" t="s">
        <v>360</v>
      </c>
      <c r="D125" s="397">
        <f>SUM(D122:D124)</f>
        <v>6535.799999999999</v>
      </c>
      <c r="E125" s="217"/>
      <c r="F125" s="84"/>
    </row>
    <row r="126" spans="1:6" ht="12.75">
      <c r="A126" s="213"/>
      <c r="B126" s="28"/>
      <c r="C126" s="215"/>
      <c r="D126" s="219" t="s">
        <v>186</v>
      </c>
      <c r="E126" s="217">
        <f>D120+D125</f>
        <v>43888.20999999999</v>
      </c>
      <c r="F126" s="84"/>
    </row>
    <row r="127" spans="1:6" ht="12.75">
      <c r="A127" s="207"/>
      <c r="B127" s="232" t="s">
        <v>326</v>
      </c>
      <c r="C127" s="233"/>
      <c r="D127" s="210"/>
      <c r="E127" s="211"/>
      <c r="F127" s="234"/>
    </row>
    <row r="128" spans="1:6" ht="12.75">
      <c r="A128" s="378"/>
      <c r="B128" s="396" t="s">
        <v>358</v>
      </c>
      <c r="C128" s="379"/>
      <c r="D128" s="380"/>
      <c r="E128" s="381"/>
      <c r="F128" s="382"/>
    </row>
    <row r="129" spans="1:6" ht="12.75">
      <c r="A129" s="213">
        <v>1</v>
      </c>
      <c r="B129" s="214" t="s">
        <v>328</v>
      </c>
      <c r="C129" s="215">
        <v>2004</v>
      </c>
      <c r="D129" s="216">
        <v>448</v>
      </c>
      <c r="E129" s="217"/>
      <c r="F129" s="84"/>
    </row>
    <row r="130" spans="1:6" ht="12.75">
      <c r="A130" s="213">
        <v>2</v>
      </c>
      <c r="B130" s="214" t="s">
        <v>329</v>
      </c>
      <c r="C130" s="215">
        <v>2004</v>
      </c>
      <c r="D130" s="218">
        <v>4648.4</v>
      </c>
      <c r="E130" s="217"/>
      <c r="F130" s="84"/>
    </row>
    <row r="131" spans="1:6" ht="12.75">
      <c r="A131" s="213">
        <v>3</v>
      </c>
      <c r="B131" s="214" t="s">
        <v>330</v>
      </c>
      <c r="C131" s="215">
        <v>2004</v>
      </c>
      <c r="D131" s="216">
        <v>449</v>
      </c>
      <c r="E131" s="338"/>
      <c r="F131" s="84"/>
    </row>
    <row r="132" spans="1:6" ht="12.75">
      <c r="A132" s="213">
        <v>4</v>
      </c>
      <c r="B132" s="214" t="s">
        <v>331</v>
      </c>
      <c r="C132" s="215">
        <v>2005</v>
      </c>
      <c r="D132" s="216">
        <v>750</v>
      </c>
      <c r="E132" s="338"/>
      <c r="F132" s="84"/>
    </row>
    <row r="133" spans="1:6" ht="21.75" customHeight="1">
      <c r="A133" s="213">
        <v>5</v>
      </c>
      <c r="B133" s="28" t="s">
        <v>332</v>
      </c>
      <c r="C133" s="215">
        <v>2005</v>
      </c>
      <c r="D133" s="216">
        <v>13957</v>
      </c>
      <c r="E133" s="338"/>
      <c r="F133" s="84"/>
    </row>
    <row r="134" spans="1:6" ht="12.75">
      <c r="A134" s="213">
        <v>6</v>
      </c>
      <c r="B134" s="214" t="s">
        <v>162</v>
      </c>
      <c r="C134" s="215">
        <v>2006</v>
      </c>
      <c r="D134" s="216">
        <v>1899</v>
      </c>
      <c r="E134" s="217"/>
      <c r="F134" s="84"/>
    </row>
    <row r="135" spans="1:6" ht="12.75">
      <c r="A135" s="213">
        <v>7</v>
      </c>
      <c r="B135" s="214" t="s">
        <v>333</v>
      </c>
      <c r="C135" s="215">
        <v>2006</v>
      </c>
      <c r="D135" s="216">
        <v>8859.84</v>
      </c>
      <c r="E135" s="217"/>
      <c r="F135" s="84"/>
    </row>
    <row r="136" spans="1:6" ht="12.75">
      <c r="A136" s="213">
        <v>8</v>
      </c>
      <c r="B136" s="214" t="s">
        <v>334</v>
      </c>
      <c r="C136" s="215">
        <v>2005</v>
      </c>
      <c r="D136" s="216">
        <v>1152</v>
      </c>
      <c r="E136" s="217"/>
      <c r="F136" s="237"/>
    </row>
    <row r="137" spans="1:6" ht="12.75">
      <c r="A137" s="213">
        <v>9</v>
      </c>
      <c r="B137" s="214" t="s">
        <v>354</v>
      </c>
      <c r="C137" s="215"/>
      <c r="D137" s="216">
        <v>5270</v>
      </c>
      <c r="E137" s="338"/>
      <c r="F137" s="237"/>
    </row>
    <row r="138" spans="1:6" ht="12.75">
      <c r="A138" s="213">
        <v>10</v>
      </c>
      <c r="B138" s="214" t="s">
        <v>355</v>
      </c>
      <c r="C138" s="215"/>
      <c r="D138" s="216">
        <v>1880</v>
      </c>
      <c r="E138" s="338"/>
      <c r="F138" s="237"/>
    </row>
    <row r="139" spans="1:6" ht="12.75">
      <c r="A139" s="213">
        <v>11</v>
      </c>
      <c r="B139" s="214" t="s">
        <v>363</v>
      </c>
      <c r="C139" s="215">
        <v>2007</v>
      </c>
      <c r="D139" s="216">
        <v>13785.12</v>
      </c>
      <c r="E139" s="338"/>
      <c r="F139" s="237"/>
    </row>
    <row r="140" spans="1:6" ht="21">
      <c r="A140" s="213">
        <v>12</v>
      </c>
      <c r="B140" s="28" t="s">
        <v>364</v>
      </c>
      <c r="C140" s="215">
        <v>2008</v>
      </c>
      <c r="D140" s="216">
        <v>759</v>
      </c>
      <c r="E140" s="338"/>
      <c r="F140" s="237"/>
    </row>
    <row r="141" spans="1:6" ht="12.75">
      <c r="A141" s="213">
        <v>13</v>
      </c>
      <c r="B141" s="214" t="s">
        <v>365</v>
      </c>
      <c r="C141" s="215">
        <v>2008</v>
      </c>
      <c r="D141" s="216">
        <v>36922.16</v>
      </c>
      <c r="E141" s="338"/>
      <c r="F141" s="237"/>
    </row>
    <row r="142" spans="1:6" ht="12.75">
      <c r="A142" s="213"/>
      <c r="B142" s="214"/>
      <c r="C142" s="215"/>
      <c r="D142" s="219" t="s">
        <v>186</v>
      </c>
      <c r="E142" s="240">
        <f>SUM(D129:D142)</f>
        <v>90779.52000000002</v>
      </c>
      <c r="F142" s="84"/>
    </row>
    <row r="143" spans="1:6" ht="12.75">
      <c r="A143" s="246"/>
      <c r="B143" s="247" t="s">
        <v>335</v>
      </c>
      <c r="C143" s="248"/>
      <c r="D143" s="249"/>
      <c r="E143" s="250"/>
      <c r="F143" s="251"/>
    </row>
    <row r="144" spans="1:6" ht="12.75">
      <c r="A144" s="378"/>
      <c r="B144" s="396" t="s">
        <v>358</v>
      </c>
      <c r="C144" s="379"/>
      <c r="D144" s="380"/>
      <c r="E144" s="381"/>
      <c r="F144" s="382"/>
    </row>
    <row r="145" spans="1:6" ht="12.75">
      <c r="A145" s="213">
        <v>1</v>
      </c>
      <c r="B145" s="214" t="s">
        <v>336</v>
      </c>
      <c r="C145" s="215">
        <v>2004</v>
      </c>
      <c r="D145" s="216">
        <v>430</v>
      </c>
      <c r="E145" s="217"/>
      <c r="F145" s="84"/>
    </row>
    <row r="146" spans="1:6" ht="12.75">
      <c r="A146" s="213">
        <v>2</v>
      </c>
      <c r="B146" s="214" t="s">
        <v>337</v>
      </c>
      <c r="C146" s="215">
        <v>2004</v>
      </c>
      <c r="D146" s="216">
        <v>640.01</v>
      </c>
      <c r="E146" s="217"/>
      <c r="F146" s="84"/>
    </row>
    <row r="147" spans="1:6" ht="12.75">
      <c r="A147" s="213">
        <v>3</v>
      </c>
      <c r="B147" s="214" t="s">
        <v>162</v>
      </c>
      <c r="C147" s="215">
        <v>2004</v>
      </c>
      <c r="D147" s="216">
        <v>3600</v>
      </c>
      <c r="E147" s="217"/>
      <c r="F147" s="84"/>
    </row>
    <row r="148" spans="1:6" ht="12.75">
      <c r="A148" s="213">
        <v>4</v>
      </c>
      <c r="B148" s="214" t="s">
        <v>162</v>
      </c>
      <c r="C148" s="215">
        <v>2005</v>
      </c>
      <c r="D148" s="216">
        <v>2800</v>
      </c>
      <c r="E148" s="217"/>
      <c r="F148" s="84"/>
    </row>
    <row r="149" spans="1:6" ht="12.75">
      <c r="A149" s="213">
        <v>5</v>
      </c>
      <c r="B149" s="214" t="s">
        <v>338</v>
      </c>
      <c r="C149" s="215">
        <v>2004</v>
      </c>
      <c r="D149" s="216">
        <v>610</v>
      </c>
      <c r="E149" s="217"/>
      <c r="F149" s="84"/>
    </row>
    <row r="150" spans="1:6" ht="12.75">
      <c r="A150" s="213">
        <v>6</v>
      </c>
      <c r="B150" s="214" t="s">
        <v>167</v>
      </c>
      <c r="C150" s="215">
        <v>2004</v>
      </c>
      <c r="D150" s="216">
        <v>1470</v>
      </c>
      <c r="E150" s="217"/>
      <c r="F150" s="84"/>
    </row>
    <row r="151" spans="1:6" ht="12.75">
      <c r="A151" s="213">
        <v>7</v>
      </c>
      <c r="B151" s="214" t="s">
        <v>162</v>
      </c>
      <c r="C151" s="215">
        <v>2004</v>
      </c>
      <c r="D151" s="216">
        <v>2400</v>
      </c>
      <c r="E151" s="217"/>
      <c r="F151" s="84"/>
    </row>
    <row r="152" spans="1:6" ht="12.75">
      <c r="A152" s="213">
        <v>8</v>
      </c>
      <c r="B152" s="214" t="s">
        <v>339</v>
      </c>
      <c r="C152" s="215">
        <v>2004</v>
      </c>
      <c r="D152" s="216">
        <v>630</v>
      </c>
      <c r="E152" s="217"/>
      <c r="F152" s="84"/>
    </row>
    <row r="153" spans="1:6" ht="12.75">
      <c r="A153" s="213">
        <v>9</v>
      </c>
      <c r="B153" s="214" t="s">
        <v>340</v>
      </c>
      <c r="C153" s="215">
        <v>2004</v>
      </c>
      <c r="D153" s="216">
        <v>999</v>
      </c>
      <c r="E153" s="217"/>
      <c r="F153" s="84"/>
    </row>
    <row r="154" spans="1:6" ht="12.75">
      <c r="A154" s="213">
        <v>10</v>
      </c>
      <c r="B154" s="214" t="s">
        <v>162</v>
      </c>
      <c r="C154" s="215">
        <v>2005</v>
      </c>
      <c r="D154" s="216">
        <v>2396.1</v>
      </c>
      <c r="E154" s="217"/>
      <c r="F154" s="84"/>
    </row>
    <row r="155" spans="1:6" ht="12.75">
      <c r="A155" s="213">
        <v>11</v>
      </c>
      <c r="B155" s="214" t="s">
        <v>162</v>
      </c>
      <c r="C155" s="215">
        <v>2005</v>
      </c>
      <c r="D155" s="216">
        <v>2396.1</v>
      </c>
      <c r="E155" s="217"/>
      <c r="F155" s="84"/>
    </row>
    <row r="156" spans="1:6" ht="12.75">
      <c r="A156" s="213">
        <v>12</v>
      </c>
      <c r="B156" s="214" t="s">
        <v>166</v>
      </c>
      <c r="C156" s="215">
        <v>2005</v>
      </c>
      <c r="D156" s="216">
        <v>523.38</v>
      </c>
      <c r="E156" s="217"/>
      <c r="F156" s="84"/>
    </row>
    <row r="157" spans="1:6" ht="12.75">
      <c r="A157" s="213">
        <v>13</v>
      </c>
      <c r="B157" s="214" t="s">
        <v>162</v>
      </c>
      <c r="C157" s="215">
        <v>2005</v>
      </c>
      <c r="D157" s="216">
        <v>2300</v>
      </c>
      <c r="E157" s="217"/>
      <c r="F157" s="84"/>
    </row>
    <row r="158" spans="1:6" ht="12.75">
      <c r="A158" s="213">
        <v>14</v>
      </c>
      <c r="B158" s="214" t="s">
        <v>162</v>
      </c>
      <c r="C158" s="215">
        <v>2006</v>
      </c>
      <c r="D158" s="216">
        <v>3229</v>
      </c>
      <c r="E158" s="217"/>
      <c r="F158" s="84"/>
    </row>
    <row r="159" spans="1:6" ht="12.75">
      <c r="A159" s="213">
        <v>15</v>
      </c>
      <c r="B159" s="214" t="s">
        <v>368</v>
      </c>
      <c r="C159" s="215">
        <v>2007</v>
      </c>
      <c r="D159" s="216">
        <v>795</v>
      </c>
      <c r="E159" s="217"/>
      <c r="F159" s="84"/>
    </row>
    <row r="160" spans="1:6" ht="12.75">
      <c r="A160" s="213">
        <v>16</v>
      </c>
      <c r="B160" s="214" t="s">
        <v>368</v>
      </c>
      <c r="C160" s="215">
        <v>2007</v>
      </c>
      <c r="D160" s="216">
        <v>795</v>
      </c>
      <c r="E160" s="217"/>
      <c r="F160" s="84"/>
    </row>
    <row r="161" spans="1:6" ht="12.75">
      <c r="A161" s="213">
        <v>17</v>
      </c>
      <c r="B161" s="214" t="s">
        <v>368</v>
      </c>
      <c r="C161" s="215">
        <v>2007</v>
      </c>
      <c r="D161" s="216">
        <v>795</v>
      </c>
      <c r="E161" s="217"/>
      <c r="F161" s="84"/>
    </row>
    <row r="162" spans="1:6" ht="12.75">
      <c r="A162" s="213">
        <v>18</v>
      </c>
      <c r="B162" s="214" t="s">
        <v>339</v>
      </c>
      <c r="C162" s="215">
        <v>2007</v>
      </c>
      <c r="D162" s="216">
        <v>1863.4</v>
      </c>
      <c r="E162" s="217"/>
      <c r="F162" s="84"/>
    </row>
    <row r="163" spans="1:6" ht="12.75">
      <c r="A163" s="213">
        <v>19</v>
      </c>
      <c r="B163" s="214" t="s">
        <v>369</v>
      </c>
      <c r="C163" s="215">
        <v>2007</v>
      </c>
      <c r="D163" s="216">
        <v>136.6</v>
      </c>
      <c r="E163" s="217"/>
      <c r="F163" s="84"/>
    </row>
    <row r="164" spans="1:6" ht="12.75">
      <c r="A164" s="213">
        <v>20</v>
      </c>
      <c r="B164" s="214" t="s">
        <v>175</v>
      </c>
      <c r="C164" s="215">
        <v>2007</v>
      </c>
      <c r="D164" s="216">
        <v>2120</v>
      </c>
      <c r="E164" s="217"/>
      <c r="F164" s="84"/>
    </row>
    <row r="165" spans="1:6" ht="12.75">
      <c r="A165" s="213">
        <v>21</v>
      </c>
      <c r="B165" s="214" t="s">
        <v>370</v>
      </c>
      <c r="C165" s="215">
        <v>2008</v>
      </c>
      <c r="D165" s="216">
        <v>640</v>
      </c>
      <c r="E165" s="217"/>
      <c r="F165" s="84"/>
    </row>
    <row r="166" spans="1:6" ht="12.75">
      <c r="A166" s="213">
        <v>22</v>
      </c>
      <c r="B166" s="214" t="s">
        <v>371</v>
      </c>
      <c r="C166" s="215">
        <v>2008</v>
      </c>
      <c r="D166" s="216">
        <v>4500</v>
      </c>
      <c r="E166" s="217"/>
      <c r="F166" s="84"/>
    </row>
    <row r="167" spans="1:6" ht="12.75">
      <c r="A167" s="213"/>
      <c r="B167" s="214"/>
      <c r="C167" s="391" t="s">
        <v>360</v>
      </c>
      <c r="D167" s="397">
        <f>SUM(D145:D166)</f>
        <v>36068.59</v>
      </c>
      <c r="E167" s="217"/>
      <c r="F167" s="84"/>
    </row>
    <row r="168" spans="1:6" ht="12.75">
      <c r="A168" s="383"/>
      <c r="B168" s="388" t="s">
        <v>359</v>
      </c>
      <c r="C168" s="384"/>
      <c r="D168" s="385"/>
      <c r="E168" s="386"/>
      <c r="F168" s="387"/>
    </row>
    <row r="169" spans="1:6" ht="12.75">
      <c r="A169" s="213">
        <v>1</v>
      </c>
      <c r="B169" s="214" t="s">
        <v>372</v>
      </c>
      <c r="C169" s="215">
        <v>2007</v>
      </c>
      <c r="D169" s="216">
        <v>3366.14</v>
      </c>
      <c r="E169" s="217"/>
      <c r="F169" s="84"/>
    </row>
    <row r="170" spans="1:6" ht="12.75">
      <c r="A170" s="213"/>
      <c r="B170" s="214"/>
      <c r="C170" s="391" t="s">
        <v>360</v>
      </c>
      <c r="D170" s="397">
        <v>3366.14</v>
      </c>
      <c r="E170" s="217"/>
      <c r="F170" s="84"/>
    </row>
    <row r="171" spans="1:6" ht="12.75">
      <c r="A171" s="213"/>
      <c r="B171" s="214"/>
      <c r="C171" s="215"/>
      <c r="D171" s="219" t="s">
        <v>186</v>
      </c>
      <c r="E171" s="240">
        <f>D167+D170</f>
        <v>39434.729999999996</v>
      </c>
      <c r="F171" s="84"/>
    </row>
    <row r="172" spans="1:6" ht="12.75">
      <c r="A172" s="246"/>
      <c r="B172" s="247" t="s">
        <v>361</v>
      </c>
      <c r="C172" s="248"/>
      <c r="D172" s="249"/>
      <c r="E172" s="250"/>
      <c r="F172" s="251"/>
    </row>
    <row r="173" spans="1:6" ht="12.75">
      <c r="A173" s="378"/>
      <c r="B173" s="401" t="s">
        <v>358</v>
      </c>
      <c r="C173" s="402"/>
      <c r="D173" s="403"/>
      <c r="E173" s="404"/>
      <c r="F173" s="405"/>
    </row>
    <row r="174" spans="1:6" ht="12.75">
      <c r="A174" s="213">
        <v>1</v>
      </c>
      <c r="B174" s="214" t="s">
        <v>274</v>
      </c>
      <c r="C174" s="215">
        <v>2005</v>
      </c>
      <c r="D174" s="218">
        <v>2380</v>
      </c>
      <c r="E174" s="240"/>
      <c r="F174" s="84"/>
    </row>
    <row r="175" spans="1:6" ht="12.75">
      <c r="A175" s="213">
        <v>2</v>
      </c>
      <c r="B175" s="214" t="s">
        <v>166</v>
      </c>
      <c r="C175" s="215">
        <v>2006</v>
      </c>
      <c r="D175" s="218">
        <v>369</v>
      </c>
      <c r="E175" s="240"/>
      <c r="F175" s="84"/>
    </row>
    <row r="176" spans="1:6" ht="12.75">
      <c r="A176" s="213"/>
      <c r="B176" s="214"/>
      <c r="C176" s="215"/>
      <c r="D176" s="219" t="s">
        <v>186</v>
      </c>
      <c r="E176" s="240">
        <f>SUM(D174:D175)</f>
        <v>2749</v>
      </c>
      <c r="F176" s="84"/>
    </row>
    <row r="177" spans="1:6" ht="12.75">
      <c r="A177" s="398"/>
      <c r="D177" s="399"/>
      <c r="E177" s="400"/>
      <c r="F177" s="36"/>
    </row>
    <row r="178" spans="1:6" ht="15">
      <c r="A178" s="33"/>
      <c r="B178" s="438" t="s">
        <v>345</v>
      </c>
      <c r="C178" s="439"/>
      <c r="D178" s="439"/>
      <c r="E178" s="349">
        <f>E176+E171+E142+E126+E107+E93+E80+E75+E70+E54</f>
        <v>521990.36</v>
      </c>
      <c r="F178" s="36"/>
    </row>
    <row r="179" spans="1:6" ht="12.75">
      <c r="A179" s="33"/>
      <c r="D179" s="34"/>
      <c r="E179" s="35"/>
      <c r="F179" s="36"/>
    </row>
    <row r="180" spans="1:6" ht="12.75">
      <c r="A180" s="33"/>
      <c r="D180" s="34"/>
      <c r="E180" s="35"/>
      <c r="F180" s="36"/>
    </row>
    <row r="181" spans="1:6" ht="12.75">
      <c r="A181" s="33"/>
      <c r="D181" s="34"/>
      <c r="E181" s="35"/>
      <c r="F181" s="36"/>
    </row>
    <row r="182" spans="1:6" ht="12.75">
      <c r="A182" s="33"/>
      <c r="D182" s="34"/>
      <c r="E182" s="35"/>
      <c r="F182" s="36"/>
    </row>
    <row r="183" spans="1:6" ht="12.75">
      <c r="A183" s="33"/>
      <c r="D183" s="34"/>
      <c r="E183" s="35"/>
      <c r="F183" s="36"/>
    </row>
    <row r="184" spans="1:6" ht="12.75">
      <c r="A184" s="33"/>
      <c r="D184" s="34"/>
      <c r="E184" s="35"/>
      <c r="F184" s="36"/>
    </row>
    <row r="185" spans="1:6" ht="12.75">
      <c r="A185" s="33"/>
      <c r="D185" s="34"/>
      <c r="E185" s="35"/>
      <c r="F185" s="36"/>
    </row>
    <row r="186" spans="1:6" ht="12.75">
      <c r="A186" s="33"/>
      <c r="D186" s="34"/>
      <c r="E186" s="35"/>
      <c r="F186" s="36"/>
    </row>
    <row r="187" spans="1:6" ht="12.75">
      <c r="A187" s="33"/>
      <c r="D187" s="34"/>
      <c r="E187" s="35"/>
      <c r="F187" s="36"/>
    </row>
    <row r="188" spans="1:6" ht="12.75">
      <c r="A188" s="33"/>
      <c r="D188" s="34"/>
      <c r="E188" s="35"/>
      <c r="F188" s="36"/>
    </row>
    <row r="189" spans="1:6" ht="12.75">
      <c r="A189" s="33"/>
      <c r="D189" s="34"/>
      <c r="E189" s="35"/>
      <c r="F189" s="36"/>
    </row>
    <row r="190" spans="1:6" ht="12.75">
      <c r="A190" s="33"/>
      <c r="D190" s="34"/>
      <c r="E190" s="35"/>
      <c r="F190" s="36"/>
    </row>
    <row r="191" spans="1:6" ht="12.75">
      <c r="A191" s="33"/>
      <c r="D191" s="34"/>
      <c r="E191" s="35"/>
      <c r="F191" s="36"/>
    </row>
    <row r="192" spans="1:6" ht="12.75">
      <c r="A192" s="33"/>
      <c r="D192" s="34"/>
      <c r="E192" s="35"/>
      <c r="F192" s="36"/>
    </row>
    <row r="193" spans="1:6" ht="12.75">
      <c r="A193" s="33"/>
      <c r="D193" s="34"/>
      <c r="E193" s="35"/>
      <c r="F193" s="36"/>
    </row>
    <row r="194" spans="1:6" ht="12.75">
      <c r="A194" s="33"/>
      <c r="D194" s="34"/>
      <c r="E194" s="35"/>
      <c r="F194" s="36"/>
    </row>
    <row r="195" spans="1:6" ht="12.75">
      <c r="A195" s="33"/>
      <c r="D195" s="34"/>
      <c r="E195" s="35"/>
      <c r="F195" s="36"/>
    </row>
    <row r="196" spans="1:6" ht="12.75">
      <c r="A196" s="33"/>
      <c r="D196" s="34"/>
      <c r="E196" s="35"/>
      <c r="F196" s="36"/>
    </row>
    <row r="197" spans="1:6" ht="12.75">
      <c r="A197" s="33"/>
      <c r="D197" s="34"/>
      <c r="E197" s="35"/>
      <c r="F197" s="36"/>
    </row>
    <row r="198" spans="1:6" ht="12.75">
      <c r="A198" s="33"/>
      <c r="D198" s="34"/>
      <c r="E198" s="35"/>
      <c r="F198" s="36"/>
    </row>
    <row r="199" spans="1:6" ht="12.75">
      <c r="A199" s="33"/>
      <c r="D199" s="34"/>
      <c r="E199" s="35"/>
      <c r="F199" s="36"/>
    </row>
    <row r="200" spans="1:6" ht="12.75">
      <c r="A200" s="33"/>
      <c r="D200" s="34"/>
      <c r="E200" s="35"/>
      <c r="F200" s="36"/>
    </row>
    <row r="201" spans="1:6" ht="12.75">
      <c r="A201" s="33"/>
      <c r="D201" s="34"/>
      <c r="E201" s="35"/>
      <c r="F201" s="36"/>
    </row>
    <row r="202" spans="1:6" ht="12.75">
      <c r="A202" s="33"/>
      <c r="D202" s="34"/>
      <c r="E202" s="35"/>
      <c r="F202" s="36"/>
    </row>
    <row r="203" spans="1:6" ht="12.75">
      <c r="A203" s="33"/>
      <c r="D203" s="34"/>
      <c r="E203" s="35"/>
      <c r="F203" s="36"/>
    </row>
    <row r="204" spans="1:6" ht="12.75">
      <c r="A204" s="33"/>
      <c r="D204" s="34"/>
      <c r="E204" s="35"/>
      <c r="F204" s="36"/>
    </row>
    <row r="205" spans="1:6" ht="12.75">
      <c r="A205" s="33"/>
      <c r="D205" s="34"/>
      <c r="E205" s="35"/>
      <c r="F205" s="36"/>
    </row>
    <row r="206" spans="1:6" ht="12.75">
      <c r="A206" s="33"/>
      <c r="D206" s="34"/>
      <c r="E206" s="35"/>
      <c r="F206" s="36"/>
    </row>
    <row r="207" spans="1:6" ht="12.75">
      <c r="A207" s="33"/>
      <c r="D207" s="34"/>
      <c r="E207" s="35"/>
      <c r="F207" s="36"/>
    </row>
    <row r="208" spans="1:6" ht="12.75">
      <c r="A208" s="33"/>
      <c r="D208" s="34"/>
      <c r="E208" s="35"/>
      <c r="F208" s="36"/>
    </row>
    <row r="209" spans="1:6" ht="12.75">
      <c r="A209" s="33"/>
      <c r="D209" s="34"/>
      <c r="E209" s="35"/>
      <c r="F209" s="36"/>
    </row>
    <row r="210" spans="1:6" ht="12.75">
      <c r="A210" s="33"/>
      <c r="D210" s="34"/>
      <c r="E210" s="35"/>
      <c r="F210" s="36"/>
    </row>
    <row r="211" spans="1:6" ht="12.75">
      <c r="A211" s="33"/>
      <c r="D211" s="34"/>
      <c r="E211" s="35"/>
      <c r="F211" s="36"/>
    </row>
    <row r="212" spans="1:6" ht="12.75">
      <c r="A212" s="33"/>
      <c r="D212" s="34"/>
      <c r="E212" s="35"/>
      <c r="F212" s="36"/>
    </row>
    <row r="213" spans="1:6" ht="12.75">
      <c r="A213" s="33"/>
      <c r="D213" s="34"/>
      <c r="E213" s="35"/>
      <c r="F213" s="36"/>
    </row>
    <row r="214" spans="1:6" ht="12.75">
      <c r="A214" s="33"/>
      <c r="D214" s="34"/>
      <c r="E214" s="35"/>
      <c r="F214" s="36"/>
    </row>
    <row r="215" spans="1:6" ht="12.75">
      <c r="A215" s="33"/>
      <c r="D215" s="34"/>
      <c r="E215" s="35"/>
      <c r="F215" s="36"/>
    </row>
    <row r="216" spans="1:6" ht="12.75">
      <c r="A216" s="33"/>
      <c r="D216" s="34"/>
      <c r="E216" s="35"/>
      <c r="F216" s="36"/>
    </row>
    <row r="217" spans="1:6" ht="12.75">
      <c r="A217" s="33"/>
      <c r="D217" s="34"/>
      <c r="E217" s="35"/>
      <c r="F217" s="36"/>
    </row>
    <row r="218" spans="1:6" ht="12.75">
      <c r="A218" s="33"/>
      <c r="D218" s="34"/>
      <c r="E218" s="35"/>
      <c r="F218" s="36"/>
    </row>
    <row r="219" spans="1:6" ht="12.75">
      <c r="A219" s="33"/>
      <c r="D219" s="34"/>
      <c r="E219" s="35"/>
      <c r="F219" s="36"/>
    </row>
    <row r="220" spans="1:6" ht="12.75">
      <c r="A220" s="33"/>
      <c r="D220" s="34"/>
      <c r="E220" s="35"/>
      <c r="F220" s="36"/>
    </row>
    <row r="221" spans="1:6" ht="12.75">
      <c r="A221" s="33"/>
      <c r="D221" s="34"/>
      <c r="E221" s="35"/>
      <c r="F221" s="36"/>
    </row>
    <row r="222" spans="1:6" ht="12.75">
      <c r="A222" s="33"/>
      <c r="D222" s="34"/>
      <c r="E222" s="35"/>
      <c r="F222" s="36"/>
    </row>
    <row r="223" spans="1:6" ht="12.75">
      <c r="A223" s="33"/>
      <c r="D223" s="34"/>
      <c r="E223" s="35"/>
      <c r="F223" s="36"/>
    </row>
    <row r="224" spans="1:6" ht="12.75">
      <c r="A224" s="33"/>
      <c r="D224" s="34"/>
      <c r="E224" s="35"/>
      <c r="F224" s="36"/>
    </row>
    <row r="225" spans="1:6" ht="12.75">
      <c r="A225" s="33"/>
      <c r="D225" s="34"/>
      <c r="E225" s="35"/>
      <c r="F225" s="36"/>
    </row>
    <row r="226" spans="1:6" ht="12.75">
      <c r="A226" s="33"/>
      <c r="D226" s="34"/>
      <c r="E226" s="35"/>
      <c r="F226" s="36"/>
    </row>
    <row r="227" spans="1:6" ht="12.75">
      <c r="A227" s="33"/>
      <c r="D227" s="34"/>
      <c r="E227" s="35"/>
      <c r="F227" s="36"/>
    </row>
    <row r="228" spans="1:6" ht="12.75">
      <c r="A228" s="33"/>
      <c r="D228" s="34"/>
      <c r="E228" s="35"/>
      <c r="F228" s="36"/>
    </row>
    <row r="229" spans="1:6" ht="12.75">
      <c r="A229" s="33"/>
      <c r="D229" s="34"/>
      <c r="E229" s="35"/>
      <c r="F229" s="36"/>
    </row>
    <row r="230" spans="1:6" ht="12.75">
      <c r="A230" s="33"/>
      <c r="D230" s="34"/>
      <c r="E230" s="35"/>
      <c r="F230" s="36"/>
    </row>
    <row r="231" spans="1:6" ht="12.75">
      <c r="A231" s="33"/>
      <c r="D231" s="34"/>
      <c r="E231" s="35"/>
      <c r="F231" s="36"/>
    </row>
    <row r="232" spans="1:6" ht="12.75">
      <c r="A232" s="33"/>
      <c r="D232" s="34"/>
      <c r="E232" s="35"/>
      <c r="F232" s="36"/>
    </row>
    <row r="233" spans="1:6" ht="12.75">
      <c r="A233" s="33"/>
      <c r="D233" s="34"/>
      <c r="E233" s="35"/>
      <c r="F233" s="36"/>
    </row>
    <row r="234" spans="1:6" ht="12.75">
      <c r="A234" s="33"/>
      <c r="D234" s="34"/>
      <c r="E234" s="35"/>
      <c r="F234" s="36"/>
    </row>
    <row r="235" spans="1:6" ht="12.75">
      <c r="A235" s="33"/>
      <c r="D235" s="34"/>
      <c r="E235" s="35"/>
      <c r="F235" s="36"/>
    </row>
    <row r="236" spans="1:6" ht="12.75">
      <c r="A236" s="33"/>
      <c r="D236" s="34"/>
      <c r="E236" s="35"/>
      <c r="F236" s="36"/>
    </row>
    <row r="237" spans="1:6" ht="12.75">
      <c r="A237" s="33"/>
      <c r="D237" s="34"/>
      <c r="E237" s="35"/>
      <c r="F237" s="36"/>
    </row>
    <row r="238" spans="1:6" ht="12.75">
      <c r="A238" s="33"/>
      <c r="D238" s="34"/>
      <c r="E238" s="35"/>
      <c r="F238" s="36"/>
    </row>
    <row r="239" spans="1:6" ht="12.75">
      <c r="A239" s="33"/>
      <c r="D239" s="34"/>
      <c r="E239" s="35"/>
      <c r="F239" s="36"/>
    </row>
    <row r="240" spans="1:6" ht="12.75">
      <c r="A240" s="33"/>
      <c r="D240" s="34"/>
      <c r="E240" s="35"/>
      <c r="F240" s="36"/>
    </row>
    <row r="241" spans="1:6" ht="12.75">
      <c r="A241" s="33"/>
      <c r="D241" s="34"/>
      <c r="E241" s="35"/>
      <c r="F241" s="36"/>
    </row>
    <row r="242" spans="1:6" ht="12.75">
      <c r="A242" s="33"/>
      <c r="D242" s="34"/>
      <c r="E242" s="35"/>
      <c r="F242" s="36"/>
    </row>
    <row r="243" spans="1:6" ht="12.75">
      <c r="A243" s="33"/>
      <c r="D243" s="34"/>
      <c r="E243" s="35"/>
      <c r="F243" s="36"/>
    </row>
    <row r="244" spans="1:6" ht="12.75">
      <c r="A244" s="33"/>
      <c r="D244" s="34"/>
      <c r="E244" s="35"/>
      <c r="F244" s="36"/>
    </row>
    <row r="245" spans="1:6" ht="12.75">
      <c r="A245" s="33"/>
      <c r="D245" s="34"/>
      <c r="E245" s="35"/>
      <c r="F245" s="36"/>
    </row>
    <row r="246" spans="1:6" ht="12.75">
      <c r="A246" s="33"/>
      <c r="D246" s="34"/>
      <c r="E246" s="35"/>
      <c r="F246" s="36"/>
    </row>
    <row r="247" spans="1:6" ht="12.75">
      <c r="A247" s="33"/>
      <c r="D247" s="34"/>
      <c r="E247" s="35"/>
      <c r="F247" s="36"/>
    </row>
    <row r="248" spans="1:6" ht="12.75">
      <c r="A248" s="33"/>
      <c r="D248" s="34"/>
      <c r="E248" s="35"/>
      <c r="F248" s="36"/>
    </row>
    <row r="249" spans="1:6" ht="12.75">
      <c r="A249" s="33"/>
      <c r="D249" s="34"/>
      <c r="E249" s="35"/>
      <c r="F249" s="36"/>
    </row>
    <row r="250" spans="1:6" ht="12.75">
      <c r="A250" s="33"/>
      <c r="D250" s="34"/>
      <c r="E250" s="35"/>
      <c r="F250" s="36"/>
    </row>
    <row r="251" spans="1:6" ht="12.75">
      <c r="A251" s="33"/>
      <c r="D251" s="34"/>
      <c r="E251" s="35"/>
      <c r="F251" s="36"/>
    </row>
    <row r="252" spans="1:6" ht="12.75">
      <c r="A252" s="33"/>
      <c r="D252" s="34"/>
      <c r="E252" s="35"/>
      <c r="F252" s="36"/>
    </row>
    <row r="253" spans="1:6" ht="12.75">
      <c r="A253" s="33"/>
      <c r="D253" s="34"/>
      <c r="E253" s="35"/>
      <c r="F253" s="36"/>
    </row>
    <row r="254" spans="1:6" ht="12.75">
      <c r="A254" s="33"/>
      <c r="D254" s="34"/>
      <c r="E254" s="35"/>
      <c r="F254" s="36"/>
    </row>
    <row r="255" spans="1:6" ht="12.75">
      <c r="A255" s="33"/>
      <c r="D255" s="34"/>
      <c r="E255" s="35"/>
      <c r="F255" s="36"/>
    </row>
    <row r="256" spans="1:6" ht="12.75">
      <c r="A256" s="33"/>
      <c r="D256" s="34"/>
      <c r="E256" s="35"/>
      <c r="F256" s="36"/>
    </row>
    <row r="257" spans="1:6" ht="12.75">
      <c r="A257" s="33"/>
      <c r="D257" s="34"/>
      <c r="E257" s="35"/>
      <c r="F257" s="36"/>
    </row>
    <row r="258" spans="1:6" ht="12.75">
      <c r="A258" s="33"/>
      <c r="D258" s="34"/>
      <c r="E258" s="35"/>
      <c r="F258" s="36"/>
    </row>
    <row r="259" spans="1:6" ht="12.75">
      <c r="A259" s="33"/>
      <c r="D259" s="34"/>
      <c r="E259" s="35"/>
      <c r="F259" s="36"/>
    </row>
    <row r="260" spans="1:6" ht="12.75">
      <c r="A260" s="33"/>
      <c r="D260" s="34"/>
      <c r="E260" s="35"/>
      <c r="F260" s="36"/>
    </row>
    <row r="261" spans="1:6" ht="12.75">
      <c r="A261" s="33"/>
      <c r="D261" s="34"/>
      <c r="E261" s="35"/>
      <c r="F261" s="36"/>
    </row>
    <row r="262" spans="1:6" ht="12.75">
      <c r="A262" s="33"/>
      <c r="D262" s="34"/>
      <c r="E262" s="35"/>
      <c r="F262" s="36"/>
    </row>
    <row r="263" spans="1:6" ht="12.75">
      <c r="A263" s="33"/>
      <c r="D263" s="34"/>
      <c r="E263" s="35"/>
      <c r="F263" s="36"/>
    </row>
    <row r="264" spans="1:6" ht="12.75">
      <c r="A264" s="33"/>
      <c r="D264" s="34"/>
      <c r="E264" s="35"/>
      <c r="F264" s="36"/>
    </row>
    <row r="265" spans="1:6" ht="12.75">
      <c r="A265" s="33"/>
      <c r="D265" s="34"/>
      <c r="E265" s="35"/>
      <c r="F265" s="36"/>
    </row>
    <row r="266" spans="1:6" ht="12.75">
      <c r="A266" s="33"/>
      <c r="D266" s="34"/>
      <c r="E266" s="35"/>
      <c r="F266" s="36"/>
    </row>
    <row r="267" spans="1:6" ht="12.75">
      <c r="A267" s="33"/>
      <c r="D267" s="34"/>
      <c r="E267" s="35"/>
      <c r="F267" s="36"/>
    </row>
    <row r="268" spans="1:6" ht="12.75">
      <c r="A268" s="33"/>
      <c r="D268" s="34"/>
      <c r="E268" s="35"/>
      <c r="F268" s="36"/>
    </row>
    <row r="269" spans="1:6" ht="12.75">
      <c r="A269" s="33"/>
      <c r="D269" s="34"/>
      <c r="E269" s="35"/>
      <c r="F269" s="36"/>
    </row>
    <row r="270" spans="1:6" ht="12.75">
      <c r="A270" s="33"/>
      <c r="D270" s="34"/>
      <c r="E270" s="35"/>
      <c r="F270" s="36"/>
    </row>
    <row r="271" spans="1:6" ht="12.75">
      <c r="A271" s="33"/>
      <c r="D271" s="34"/>
      <c r="E271" s="35"/>
      <c r="F271" s="36"/>
    </row>
    <row r="272" spans="1:6" ht="12.75">
      <c r="A272" s="33"/>
      <c r="D272" s="34"/>
      <c r="E272" s="35"/>
      <c r="F272" s="36"/>
    </row>
    <row r="273" spans="1:6" ht="12.75">
      <c r="A273" s="33"/>
      <c r="D273" s="34"/>
      <c r="E273" s="35"/>
      <c r="F273" s="36"/>
    </row>
    <row r="274" spans="1:6" ht="12.75">
      <c r="A274" s="33"/>
      <c r="D274" s="34"/>
      <c r="E274" s="35"/>
      <c r="F274" s="36"/>
    </row>
    <row r="275" spans="1:6" ht="12.75">
      <c r="A275" s="33"/>
      <c r="D275" s="34"/>
      <c r="E275" s="35"/>
      <c r="F275" s="36"/>
    </row>
    <row r="276" spans="1:6" ht="12.75">
      <c r="A276" s="33"/>
      <c r="D276" s="34"/>
      <c r="E276" s="35"/>
      <c r="F276" s="31"/>
    </row>
    <row r="277" spans="1:6" ht="12.75">
      <c r="A277" s="33"/>
      <c r="D277" s="34"/>
      <c r="E277" s="35"/>
      <c r="F277" s="31"/>
    </row>
    <row r="278" spans="1:6" ht="12.75">
      <c r="A278" s="33"/>
      <c r="D278" s="34"/>
      <c r="E278" s="35"/>
      <c r="F278" s="31"/>
    </row>
    <row r="279" spans="1:6" ht="12.75">
      <c r="A279" s="33"/>
      <c r="D279" s="34"/>
      <c r="E279" s="35"/>
      <c r="F279" s="31"/>
    </row>
    <row r="280" spans="1:6" ht="12.75">
      <c r="A280" s="33"/>
      <c r="D280" s="34"/>
      <c r="E280" s="35"/>
      <c r="F280" s="31"/>
    </row>
    <row r="281" spans="1:6" ht="12.75">
      <c r="A281" s="33"/>
      <c r="D281" s="34"/>
      <c r="E281" s="35"/>
      <c r="F281" s="31"/>
    </row>
    <row r="282" spans="1:6" ht="12.75">
      <c r="A282" s="33"/>
      <c r="D282" s="34"/>
      <c r="E282" s="35"/>
      <c r="F282" s="31"/>
    </row>
    <row r="283" spans="1:6" ht="12.75">
      <c r="A283" s="33"/>
      <c r="D283" s="34"/>
      <c r="E283" s="35"/>
      <c r="F283" s="31"/>
    </row>
    <row r="284" spans="1:6" ht="12.75">
      <c r="A284" s="33"/>
      <c r="D284" s="34"/>
      <c r="E284" s="35"/>
      <c r="F284" s="31"/>
    </row>
    <row r="285" spans="1:6" ht="12.75">
      <c r="A285" s="33"/>
      <c r="D285" s="34"/>
      <c r="E285" s="35"/>
      <c r="F285" s="31"/>
    </row>
    <row r="286" spans="1:6" ht="12.75">
      <c r="A286" s="33"/>
      <c r="D286" s="34"/>
      <c r="E286" s="35"/>
      <c r="F286" s="31"/>
    </row>
    <row r="287" spans="1:6" ht="12.75">
      <c r="A287" s="33"/>
      <c r="D287" s="34"/>
      <c r="E287" s="35"/>
      <c r="F287" s="31"/>
    </row>
    <row r="288" spans="1:6" ht="12.75">
      <c r="A288" s="33"/>
      <c r="D288" s="34"/>
      <c r="E288" s="35"/>
      <c r="F288" s="31"/>
    </row>
    <row r="289" spans="1:6" ht="12.75">
      <c r="A289" s="33"/>
      <c r="D289" s="34"/>
      <c r="E289" s="35"/>
      <c r="F289" s="31"/>
    </row>
    <row r="290" spans="1:6" ht="12.75">
      <c r="A290" s="33"/>
      <c r="D290" s="34"/>
      <c r="E290" s="35"/>
      <c r="F290" s="31"/>
    </row>
    <row r="291" spans="1:6" ht="12.75">
      <c r="A291" s="33"/>
      <c r="D291" s="34"/>
      <c r="E291" s="35"/>
      <c r="F291" s="31"/>
    </row>
    <row r="292" spans="1:6" ht="12.75">
      <c r="A292" s="33"/>
      <c r="D292" s="34"/>
      <c r="F292" s="31"/>
    </row>
    <row r="293" spans="1:6" ht="12.75">
      <c r="A293" s="33"/>
      <c r="D293" s="34"/>
      <c r="F293" s="31"/>
    </row>
    <row r="294" spans="1:6" ht="12.75">
      <c r="A294" s="33"/>
      <c r="D294" s="34"/>
      <c r="F294" s="31"/>
    </row>
    <row r="295" spans="1:6" ht="12.75">
      <c r="A295" s="33"/>
      <c r="D295" s="34"/>
      <c r="F295" s="31"/>
    </row>
    <row r="296" spans="1:6" ht="12.75">
      <c r="A296" s="33"/>
      <c r="D296" s="34"/>
      <c r="F296" s="31"/>
    </row>
    <row r="297" spans="1:6" ht="12.75">
      <c r="A297" s="33"/>
      <c r="D297" s="34"/>
      <c r="F297" s="31"/>
    </row>
    <row r="298" spans="1:6" ht="12.75">
      <c r="A298" s="33"/>
      <c r="D298" s="34"/>
      <c r="F298" s="31"/>
    </row>
    <row r="299" spans="1:6" ht="12.75">
      <c r="A299" s="33"/>
      <c r="D299" s="34"/>
      <c r="F299" s="31"/>
    </row>
    <row r="300" spans="1:6" ht="12.75">
      <c r="A300" s="33"/>
      <c r="D300" s="34"/>
      <c r="F300" s="31"/>
    </row>
    <row r="301" spans="1:6" ht="12.75">
      <c r="A301" s="33"/>
      <c r="D301" s="34"/>
      <c r="F301" s="31"/>
    </row>
    <row r="302" spans="1:6" ht="12.75">
      <c r="A302" s="33"/>
      <c r="D302" s="34"/>
      <c r="F302" s="31"/>
    </row>
    <row r="303" spans="1:6" ht="12.75">
      <c r="A303" s="33"/>
      <c r="D303" s="34"/>
      <c r="F303" s="31"/>
    </row>
    <row r="304" spans="1:6" ht="12.75">
      <c r="A304" s="33"/>
      <c r="D304" s="34"/>
      <c r="F304" s="31"/>
    </row>
    <row r="305" spans="1:6" ht="12.75">
      <c r="A305" s="33"/>
      <c r="D305" s="34"/>
      <c r="F305" s="31"/>
    </row>
    <row r="306" spans="1:6" ht="12.75">
      <c r="A306" s="33"/>
      <c r="D306" s="34"/>
      <c r="F306" s="31"/>
    </row>
    <row r="307" spans="1:6" ht="12.75">
      <c r="A307" s="33"/>
      <c r="D307" s="34"/>
      <c r="F307" s="31"/>
    </row>
    <row r="308" spans="1:6" ht="12.75">
      <c r="A308" s="33"/>
      <c r="D308" s="34"/>
      <c r="F308" s="31"/>
    </row>
    <row r="309" spans="1:6" ht="12.75">
      <c r="A309" s="33"/>
      <c r="D309" s="34"/>
      <c r="F309" s="31"/>
    </row>
    <row r="310" spans="1:6" ht="12.75">
      <c r="A310" s="33"/>
      <c r="D310" s="34"/>
      <c r="F310" s="31"/>
    </row>
    <row r="311" spans="1:6" ht="12.75">
      <c r="A311" s="33"/>
      <c r="D311" s="34"/>
      <c r="F311" s="31"/>
    </row>
    <row r="312" spans="1:6" ht="12.75">
      <c r="A312" s="33"/>
      <c r="D312" s="34"/>
      <c r="F312" s="31"/>
    </row>
    <row r="313" spans="1:6" ht="12.75">
      <c r="A313" s="33"/>
      <c r="D313" s="34"/>
      <c r="F313" s="31"/>
    </row>
    <row r="314" spans="1:6" ht="12.75">
      <c r="A314" s="33"/>
      <c r="D314" s="34"/>
      <c r="F314" s="31"/>
    </row>
    <row r="315" spans="1:6" ht="12.75">
      <c r="A315" s="33"/>
      <c r="D315" s="34"/>
      <c r="F315" s="31"/>
    </row>
    <row r="316" spans="1:6" ht="12.75">
      <c r="A316" s="33"/>
      <c r="D316" s="34"/>
      <c r="F316" s="31"/>
    </row>
    <row r="317" spans="1:6" ht="12.75">
      <c r="A317" s="33"/>
      <c r="D317" s="34"/>
      <c r="F317" s="31"/>
    </row>
    <row r="318" spans="1:6" ht="12.75">
      <c r="A318" s="33"/>
      <c r="D318" s="34"/>
      <c r="F318" s="31"/>
    </row>
    <row r="319" spans="1:6" ht="12.75">
      <c r="A319" s="33"/>
      <c r="D319" s="34"/>
      <c r="F319" s="31"/>
    </row>
    <row r="320" spans="4:6" ht="12.75">
      <c r="D320" s="34"/>
      <c r="F320" s="31"/>
    </row>
    <row r="321" spans="4:6" ht="12.75">
      <c r="D321" s="34"/>
      <c r="F321" s="31"/>
    </row>
    <row r="322" ht="12.75">
      <c r="F322" s="31"/>
    </row>
    <row r="323" ht="12.75">
      <c r="F323" s="31"/>
    </row>
    <row r="324" ht="12.75">
      <c r="F324" s="31"/>
    </row>
    <row r="325" ht="12.75">
      <c r="F325" s="31"/>
    </row>
    <row r="326" ht="12.75">
      <c r="F326" s="31"/>
    </row>
    <row r="327" ht="12.75">
      <c r="F327" s="31"/>
    </row>
    <row r="328" ht="12.75">
      <c r="F328" s="31"/>
    </row>
    <row r="329" ht="12.75">
      <c r="F329" s="31"/>
    </row>
    <row r="330" ht="12.75">
      <c r="F330" s="31"/>
    </row>
    <row r="331" ht="12.75">
      <c r="F331" s="31"/>
    </row>
    <row r="332" ht="12.75">
      <c r="F332" s="31"/>
    </row>
    <row r="333" ht="12.75">
      <c r="F333" s="31"/>
    </row>
    <row r="334" ht="12.75">
      <c r="F334" s="31"/>
    </row>
    <row r="335" ht="12.75">
      <c r="F335" s="31"/>
    </row>
    <row r="336" ht="12.75">
      <c r="F336" s="31"/>
    </row>
    <row r="337" ht="12.75">
      <c r="F337" s="31"/>
    </row>
    <row r="338" ht="12.75">
      <c r="F338" s="31"/>
    </row>
    <row r="339" ht="12.75">
      <c r="F339" s="31"/>
    </row>
    <row r="340" ht="12.75">
      <c r="F340" s="31"/>
    </row>
    <row r="341" ht="12.75">
      <c r="F341" s="31"/>
    </row>
    <row r="342" ht="12.75">
      <c r="F342" s="31"/>
    </row>
    <row r="343" ht="12.75">
      <c r="F343" s="31"/>
    </row>
    <row r="344" ht="12.75">
      <c r="F344" s="31"/>
    </row>
    <row r="345" ht="12.75">
      <c r="F345" s="31"/>
    </row>
    <row r="346" ht="12.75">
      <c r="F346" s="31"/>
    </row>
    <row r="347" ht="12.75">
      <c r="F347" s="31"/>
    </row>
    <row r="348" ht="12.75">
      <c r="F348" s="31"/>
    </row>
    <row r="349" ht="12.75">
      <c r="F349" s="31"/>
    </row>
    <row r="350" ht="12.75">
      <c r="F350" s="31"/>
    </row>
    <row r="351" ht="12.75">
      <c r="F351" s="31"/>
    </row>
    <row r="352" ht="12.75">
      <c r="F352" s="31"/>
    </row>
    <row r="353" ht="12.75">
      <c r="F353" s="31"/>
    </row>
    <row r="354" ht="12.75">
      <c r="F354" s="31"/>
    </row>
    <row r="355" ht="12.75">
      <c r="F355" s="31"/>
    </row>
    <row r="356" ht="12.75">
      <c r="F356" s="31"/>
    </row>
    <row r="357" ht="12.75">
      <c r="F357" s="31"/>
    </row>
    <row r="358" ht="12.75">
      <c r="F358" s="31"/>
    </row>
    <row r="359" ht="12.75">
      <c r="F359" s="31"/>
    </row>
    <row r="360" ht="12.75">
      <c r="F360" s="31"/>
    </row>
    <row r="361" ht="12.75">
      <c r="F361" s="31"/>
    </row>
    <row r="362" ht="12.75">
      <c r="F362" s="31"/>
    </row>
    <row r="363" ht="12.75">
      <c r="F363" s="31"/>
    </row>
    <row r="364" ht="12.75">
      <c r="F364" s="31"/>
    </row>
    <row r="365" ht="12.75">
      <c r="F365" s="31"/>
    </row>
    <row r="366" ht="12.75">
      <c r="F366" s="31"/>
    </row>
    <row r="367" ht="12.75">
      <c r="F367" s="31"/>
    </row>
    <row r="368" ht="12.75">
      <c r="F368" s="31"/>
    </row>
    <row r="369" ht="12.75">
      <c r="F369" s="31"/>
    </row>
    <row r="370" ht="12.75">
      <c r="F370" s="31"/>
    </row>
    <row r="371" ht="12.75">
      <c r="F371" s="31"/>
    </row>
    <row r="372" ht="12.75">
      <c r="F372" s="31"/>
    </row>
    <row r="373" ht="12.75">
      <c r="F373" s="31"/>
    </row>
    <row r="374" ht="12.75">
      <c r="F374" s="31"/>
    </row>
    <row r="375" ht="12.75">
      <c r="F375" s="31"/>
    </row>
    <row r="376" ht="12.75">
      <c r="F376" s="31"/>
    </row>
    <row r="377" ht="12.75">
      <c r="F377" s="31"/>
    </row>
    <row r="378" ht="12.75">
      <c r="F378" s="31"/>
    </row>
    <row r="379" ht="12.75">
      <c r="F379" s="31"/>
    </row>
    <row r="380" ht="12.75">
      <c r="F380" s="31"/>
    </row>
    <row r="381" ht="12.75">
      <c r="F381" s="31"/>
    </row>
    <row r="382" ht="12.75">
      <c r="F382" s="31"/>
    </row>
    <row r="383" ht="12.75">
      <c r="F383" s="31"/>
    </row>
    <row r="384" ht="12.75">
      <c r="F384" s="31"/>
    </row>
    <row r="385" ht="12.75">
      <c r="F385" s="31"/>
    </row>
    <row r="386" ht="12.75">
      <c r="F386" s="31"/>
    </row>
    <row r="387" ht="12.75">
      <c r="F387" s="31"/>
    </row>
    <row r="388" ht="12.75">
      <c r="F388" s="31"/>
    </row>
    <row r="389" ht="12.75">
      <c r="F389" s="31"/>
    </row>
    <row r="390" ht="12.75">
      <c r="F390" s="31"/>
    </row>
    <row r="391" ht="12.75">
      <c r="F391" s="31"/>
    </row>
    <row r="392" ht="12.75">
      <c r="F392" s="31"/>
    </row>
    <row r="393" ht="12.75">
      <c r="F393" s="31"/>
    </row>
    <row r="394" ht="12.75">
      <c r="F394" s="31"/>
    </row>
    <row r="395" ht="12.75">
      <c r="F395" s="31"/>
    </row>
    <row r="396" ht="12.75">
      <c r="F396" s="31"/>
    </row>
    <row r="397" ht="12.75">
      <c r="F397" s="31"/>
    </row>
    <row r="398" ht="12.75">
      <c r="F398" s="31"/>
    </row>
    <row r="399" ht="12.75">
      <c r="F399" s="31"/>
    </row>
    <row r="400" ht="12.75">
      <c r="F400" s="31"/>
    </row>
    <row r="401" ht="12.75">
      <c r="F401" s="31"/>
    </row>
    <row r="402" ht="12.75">
      <c r="F402" s="31"/>
    </row>
    <row r="403" ht="12.75">
      <c r="F403" s="31"/>
    </row>
    <row r="404" ht="12.75">
      <c r="F404" s="31"/>
    </row>
    <row r="405" ht="12.75">
      <c r="F405" s="31"/>
    </row>
    <row r="406" ht="12.75">
      <c r="F406" s="31"/>
    </row>
    <row r="407" ht="12.75">
      <c r="F407" s="31"/>
    </row>
    <row r="408" ht="12.75">
      <c r="F408" s="31"/>
    </row>
    <row r="409" ht="12.75">
      <c r="F409" s="31"/>
    </row>
    <row r="410" ht="12.75">
      <c r="F410" s="31"/>
    </row>
    <row r="411" ht="12.75">
      <c r="F411" s="31"/>
    </row>
    <row r="412" ht="12.75">
      <c r="F412" s="31"/>
    </row>
    <row r="413" ht="12.75">
      <c r="F413" s="31"/>
    </row>
    <row r="414" ht="12.75">
      <c r="F414" s="31"/>
    </row>
    <row r="415" ht="12.75">
      <c r="F415" s="31"/>
    </row>
    <row r="416" ht="12.75">
      <c r="F416" s="31"/>
    </row>
    <row r="417" ht="12.75">
      <c r="F417" s="31"/>
    </row>
    <row r="418" ht="12.75">
      <c r="F418" s="31"/>
    </row>
    <row r="419" ht="12.75">
      <c r="F419" s="31"/>
    </row>
    <row r="420" ht="12.75">
      <c r="F420" s="31"/>
    </row>
    <row r="421" ht="12.75">
      <c r="F421" s="31"/>
    </row>
    <row r="422" ht="12.75">
      <c r="F422" s="31"/>
    </row>
    <row r="423" ht="12.75">
      <c r="F423" s="31"/>
    </row>
    <row r="424" ht="12.75">
      <c r="F424" s="31"/>
    </row>
    <row r="425" ht="12.75">
      <c r="F425" s="31"/>
    </row>
    <row r="426" ht="12.75">
      <c r="F426" s="31"/>
    </row>
    <row r="427" ht="12.75">
      <c r="F427" s="31"/>
    </row>
    <row r="428" ht="12.75">
      <c r="F428" s="31"/>
    </row>
    <row r="429" ht="12.75">
      <c r="F429" s="31"/>
    </row>
    <row r="430" ht="12.75">
      <c r="F430" s="31"/>
    </row>
    <row r="431" ht="12.75">
      <c r="F431" s="31"/>
    </row>
    <row r="432" ht="12.75">
      <c r="F432" s="31"/>
    </row>
    <row r="433" ht="12.75">
      <c r="F433" s="31"/>
    </row>
    <row r="434" ht="12.75">
      <c r="F434" s="31"/>
    </row>
    <row r="435" ht="12.75">
      <c r="F435" s="31"/>
    </row>
    <row r="436" ht="12.75">
      <c r="F436" s="31"/>
    </row>
    <row r="437" ht="12.75">
      <c r="F437" s="31"/>
    </row>
    <row r="438" ht="12.75">
      <c r="F438" s="31"/>
    </row>
    <row r="439" ht="12.75">
      <c r="F439" s="31"/>
    </row>
    <row r="440" ht="12.75">
      <c r="F440" s="31"/>
    </row>
    <row r="441" ht="12.75">
      <c r="F441" s="31"/>
    </row>
    <row r="442" ht="12.75">
      <c r="F442" s="31"/>
    </row>
    <row r="443" ht="12.75">
      <c r="F443" s="31"/>
    </row>
    <row r="444" ht="12.75">
      <c r="F444" s="31"/>
    </row>
    <row r="445" ht="12.75">
      <c r="F445" s="31"/>
    </row>
    <row r="446" ht="12.75">
      <c r="F446" s="31"/>
    </row>
    <row r="447" ht="12.75">
      <c r="F447" s="31"/>
    </row>
    <row r="448" ht="12.75">
      <c r="F448" s="31"/>
    </row>
    <row r="449" ht="12.75">
      <c r="F449" s="31"/>
    </row>
    <row r="450" ht="12.75">
      <c r="F450" s="31"/>
    </row>
    <row r="451" ht="12.75">
      <c r="F451" s="31"/>
    </row>
    <row r="452" ht="12.75">
      <c r="F452" s="31"/>
    </row>
    <row r="453" ht="12.75">
      <c r="F453" s="31"/>
    </row>
    <row r="454" ht="12.75">
      <c r="F454" s="31"/>
    </row>
    <row r="455" ht="12.75">
      <c r="F455" s="31"/>
    </row>
    <row r="456" ht="12.75">
      <c r="F456" s="31"/>
    </row>
    <row r="457" ht="12.75">
      <c r="F457" s="31"/>
    </row>
    <row r="458" ht="12.75">
      <c r="F458" s="31"/>
    </row>
    <row r="459" ht="12.75">
      <c r="F459" s="31"/>
    </row>
    <row r="460" ht="12.75">
      <c r="F460" s="31"/>
    </row>
    <row r="461" ht="12.75">
      <c r="F461" s="31"/>
    </row>
    <row r="462" ht="12.75">
      <c r="F462" s="31"/>
    </row>
    <row r="463" ht="12.75">
      <c r="F463" s="31"/>
    </row>
    <row r="464" ht="12.75">
      <c r="F464" s="31"/>
    </row>
    <row r="465" ht="12.75">
      <c r="F465" s="31"/>
    </row>
    <row r="466" ht="12.75">
      <c r="F466" s="31"/>
    </row>
    <row r="467" ht="12.75">
      <c r="F467" s="31"/>
    </row>
    <row r="468" ht="12.75">
      <c r="F468" s="31"/>
    </row>
    <row r="469" ht="12.75">
      <c r="F469" s="31"/>
    </row>
    <row r="470" ht="12.75">
      <c r="F470" s="31"/>
    </row>
    <row r="471" ht="12.75">
      <c r="F471" s="31"/>
    </row>
    <row r="472" ht="12.75">
      <c r="F472" s="31"/>
    </row>
    <row r="473" ht="12.75">
      <c r="F473" s="31"/>
    </row>
    <row r="474" ht="12.75">
      <c r="F474" s="31"/>
    </row>
    <row r="475" ht="12.75">
      <c r="F475" s="31"/>
    </row>
    <row r="476" ht="12.75">
      <c r="F476" s="31"/>
    </row>
    <row r="477" ht="12.75">
      <c r="F477" s="31"/>
    </row>
    <row r="478" ht="12.75">
      <c r="F478" s="31"/>
    </row>
    <row r="479" ht="12.75">
      <c r="F479" s="31"/>
    </row>
    <row r="480" ht="12.75">
      <c r="F480" s="31"/>
    </row>
    <row r="481" ht="12.75">
      <c r="F481" s="31"/>
    </row>
    <row r="482" ht="12.75">
      <c r="F482" s="31"/>
    </row>
    <row r="483" ht="12.75">
      <c r="F483" s="31"/>
    </row>
    <row r="484" ht="12.75">
      <c r="F484" s="31"/>
    </row>
    <row r="485" ht="12.75">
      <c r="F485" s="31"/>
    </row>
    <row r="486" ht="12.75">
      <c r="F486" s="31"/>
    </row>
    <row r="487" ht="12.75">
      <c r="F487" s="31"/>
    </row>
    <row r="488" ht="12.75">
      <c r="F488" s="31"/>
    </row>
    <row r="489" ht="12.75">
      <c r="F489" s="31"/>
    </row>
    <row r="490" ht="12.75">
      <c r="F490" s="31"/>
    </row>
    <row r="491" ht="12.75">
      <c r="F491" s="31"/>
    </row>
    <row r="492" ht="12.75">
      <c r="F492" s="31"/>
    </row>
    <row r="493" ht="12.75">
      <c r="F493" s="31"/>
    </row>
    <row r="494" ht="12.75">
      <c r="F494" s="31"/>
    </row>
    <row r="495" ht="12.75">
      <c r="F495" s="31"/>
    </row>
    <row r="496" ht="12.75">
      <c r="F496" s="31"/>
    </row>
    <row r="497" ht="12.75">
      <c r="F497" s="31"/>
    </row>
    <row r="498" ht="12.75">
      <c r="F498" s="31"/>
    </row>
    <row r="499" ht="12.75">
      <c r="F499" s="31"/>
    </row>
    <row r="500" ht="12.75">
      <c r="F500" s="31"/>
    </row>
    <row r="501" ht="12.75">
      <c r="F501" s="31"/>
    </row>
    <row r="502" ht="12.75">
      <c r="F502" s="31"/>
    </row>
    <row r="503" ht="12.75">
      <c r="F503" s="31"/>
    </row>
    <row r="504" ht="12.75">
      <c r="F504" s="31"/>
    </row>
    <row r="505" ht="12.75">
      <c r="F505" s="31"/>
    </row>
    <row r="506" ht="12.75">
      <c r="F506" s="31"/>
    </row>
    <row r="507" ht="12.75">
      <c r="F507" s="31"/>
    </row>
    <row r="508" ht="12.75">
      <c r="F508" s="31"/>
    </row>
    <row r="509" ht="12.75">
      <c r="F509" s="31"/>
    </row>
    <row r="510" ht="12.75">
      <c r="F510" s="31"/>
    </row>
    <row r="511" ht="12.75">
      <c r="F511" s="31"/>
    </row>
    <row r="512" ht="12.75">
      <c r="F512" s="31"/>
    </row>
    <row r="513" ht="12.75">
      <c r="F513" s="31"/>
    </row>
    <row r="514" ht="12.75">
      <c r="F514" s="31"/>
    </row>
    <row r="515" ht="12.75">
      <c r="F515" s="31"/>
    </row>
    <row r="516" ht="12.75">
      <c r="F516" s="31"/>
    </row>
    <row r="517" ht="12.75">
      <c r="F517" s="31"/>
    </row>
    <row r="518" ht="12.75">
      <c r="F518" s="31"/>
    </row>
    <row r="519" ht="12.75">
      <c r="F519" s="31"/>
    </row>
    <row r="520" ht="12.75">
      <c r="F520" s="31"/>
    </row>
    <row r="521" ht="12.75">
      <c r="F521" s="31"/>
    </row>
    <row r="522" ht="12.75">
      <c r="F522" s="31"/>
    </row>
    <row r="523" ht="12.75">
      <c r="F523" s="31"/>
    </row>
    <row r="524" ht="12.75">
      <c r="F524" s="31"/>
    </row>
    <row r="525" ht="12.75">
      <c r="F525" s="31"/>
    </row>
    <row r="526" ht="12.75">
      <c r="F526" s="31"/>
    </row>
    <row r="527" ht="12.75">
      <c r="F527" s="31"/>
    </row>
    <row r="528" ht="12.75">
      <c r="F528" s="31"/>
    </row>
    <row r="529" ht="12.75">
      <c r="F529" s="31"/>
    </row>
    <row r="530" ht="12.75">
      <c r="F530" s="31"/>
    </row>
    <row r="531" ht="12.75">
      <c r="F531" s="31"/>
    </row>
    <row r="532" ht="12.75">
      <c r="F532" s="31"/>
    </row>
    <row r="533" ht="12.75">
      <c r="F533" s="31"/>
    </row>
    <row r="534" ht="12.75">
      <c r="F534" s="31"/>
    </row>
    <row r="535" ht="12.75">
      <c r="F535" s="31"/>
    </row>
    <row r="536" ht="12.75">
      <c r="F536" s="31"/>
    </row>
    <row r="537" ht="12.75">
      <c r="F537" s="31"/>
    </row>
    <row r="538" ht="12.75">
      <c r="F538" s="31"/>
    </row>
    <row r="539" ht="12.75">
      <c r="F539" s="31"/>
    </row>
    <row r="540" ht="12.75">
      <c r="F540" s="31"/>
    </row>
    <row r="541" ht="12.75">
      <c r="F541" s="31"/>
    </row>
    <row r="542" ht="12.75">
      <c r="F542" s="31"/>
    </row>
    <row r="543" ht="12.75">
      <c r="F543" s="31"/>
    </row>
    <row r="544" ht="12.75">
      <c r="F544" s="31"/>
    </row>
    <row r="545" ht="12.75">
      <c r="F545" s="31"/>
    </row>
    <row r="546" ht="12.75">
      <c r="F546" s="31"/>
    </row>
    <row r="547" ht="12.75">
      <c r="F547" s="31"/>
    </row>
    <row r="548" ht="12.75">
      <c r="F548" s="31"/>
    </row>
    <row r="549" ht="12.75">
      <c r="F549" s="31"/>
    </row>
    <row r="550" ht="12.75">
      <c r="F550" s="31"/>
    </row>
    <row r="551" ht="12.75">
      <c r="F551" s="31"/>
    </row>
    <row r="552" ht="12.75">
      <c r="F552" s="31"/>
    </row>
    <row r="553" ht="12.75">
      <c r="F553" s="31"/>
    </row>
    <row r="554" ht="12.75">
      <c r="F554" s="31"/>
    </row>
    <row r="555" ht="12.75">
      <c r="F555" s="31"/>
    </row>
    <row r="556" ht="12.75">
      <c r="F556" s="31"/>
    </row>
    <row r="557" ht="12.75">
      <c r="F557" s="31"/>
    </row>
    <row r="558" ht="12.75">
      <c r="F558" s="31"/>
    </row>
    <row r="559" ht="12.75">
      <c r="F559" s="31"/>
    </row>
    <row r="560" ht="12.75">
      <c r="F560" s="31"/>
    </row>
    <row r="561" ht="12.75">
      <c r="F561" s="31"/>
    </row>
    <row r="562" ht="12.75">
      <c r="F562" s="31"/>
    </row>
    <row r="563" ht="12.75">
      <c r="F563" s="31"/>
    </row>
    <row r="564" ht="12.75">
      <c r="F564" s="31"/>
    </row>
    <row r="565" ht="12.75">
      <c r="F565" s="31"/>
    </row>
    <row r="566" ht="12.75">
      <c r="F566" s="31"/>
    </row>
    <row r="567" ht="12.75">
      <c r="F567" s="31"/>
    </row>
    <row r="568" ht="12.75">
      <c r="F568" s="31"/>
    </row>
    <row r="569" ht="12.75">
      <c r="F569" s="31"/>
    </row>
    <row r="570" ht="12.75">
      <c r="F570" s="31"/>
    </row>
    <row r="571" ht="12.75">
      <c r="F571" s="31"/>
    </row>
    <row r="572" ht="12.75">
      <c r="F572" s="31"/>
    </row>
    <row r="573" ht="12.75">
      <c r="F573" s="31"/>
    </row>
    <row r="574" ht="12.75">
      <c r="F574" s="31"/>
    </row>
    <row r="575" ht="12.75">
      <c r="F575" s="31"/>
    </row>
    <row r="576" ht="12.75">
      <c r="F576" s="31"/>
    </row>
    <row r="577" ht="12.75">
      <c r="F577" s="31"/>
    </row>
    <row r="578" ht="12.75">
      <c r="F578" s="31"/>
    </row>
    <row r="579" ht="12.75">
      <c r="F579" s="31"/>
    </row>
    <row r="580" ht="12.75">
      <c r="F580" s="31"/>
    </row>
    <row r="581" ht="12.75">
      <c r="F581" s="31"/>
    </row>
    <row r="582" ht="12.75">
      <c r="F582" s="31"/>
    </row>
    <row r="583" ht="12.75">
      <c r="F583" s="31"/>
    </row>
    <row r="584" ht="12.75">
      <c r="F584" s="31"/>
    </row>
    <row r="585" ht="12.75">
      <c r="F585" s="31"/>
    </row>
    <row r="586" ht="12.75">
      <c r="F586" s="31"/>
    </row>
    <row r="587" ht="12.75">
      <c r="F587" s="31"/>
    </row>
    <row r="588" ht="12.75">
      <c r="F588" s="31"/>
    </row>
    <row r="589" ht="12.75">
      <c r="F589" s="31"/>
    </row>
    <row r="590" ht="12.75">
      <c r="F590" s="31"/>
    </row>
    <row r="591" ht="12.75">
      <c r="F591" s="31"/>
    </row>
    <row r="592" ht="12.75">
      <c r="F592" s="31"/>
    </row>
    <row r="593" ht="12.75">
      <c r="F593" s="31"/>
    </row>
    <row r="594" ht="12.75">
      <c r="F594" s="31"/>
    </row>
    <row r="595" ht="12.75">
      <c r="F595" s="31"/>
    </row>
    <row r="596" ht="12.75">
      <c r="F596" s="31"/>
    </row>
    <row r="597" ht="12.75">
      <c r="F597" s="31"/>
    </row>
    <row r="598" ht="12.75">
      <c r="F598" s="31"/>
    </row>
    <row r="599" ht="12.75">
      <c r="F599" s="31"/>
    </row>
    <row r="600" ht="12.75">
      <c r="F600" s="31"/>
    </row>
    <row r="601" ht="12.75">
      <c r="F601" s="31"/>
    </row>
    <row r="602" ht="12.75">
      <c r="F602" s="31"/>
    </row>
    <row r="603" ht="12.75">
      <c r="F603" s="31"/>
    </row>
    <row r="604" ht="12.75">
      <c r="F604" s="31"/>
    </row>
    <row r="605" ht="12.75">
      <c r="F605" s="31"/>
    </row>
    <row r="606" ht="12.75">
      <c r="F606" s="31"/>
    </row>
    <row r="607" ht="12.75">
      <c r="F607" s="31"/>
    </row>
    <row r="608" ht="12.75">
      <c r="F608" s="31"/>
    </row>
    <row r="609" ht="12.75">
      <c r="F609" s="31"/>
    </row>
    <row r="610" ht="12.75">
      <c r="F610" s="31"/>
    </row>
    <row r="611" ht="12.75">
      <c r="F611" s="31"/>
    </row>
    <row r="612" ht="12.75">
      <c r="F612" s="31"/>
    </row>
    <row r="613" ht="12.75">
      <c r="F613" s="31"/>
    </row>
    <row r="614" ht="12.75">
      <c r="F614" s="31"/>
    </row>
    <row r="615" ht="12.75">
      <c r="F615" s="31"/>
    </row>
    <row r="616" ht="12.75">
      <c r="F616" s="31"/>
    </row>
    <row r="617" ht="12.75">
      <c r="F617" s="31"/>
    </row>
    <row r="618" ht="12.75">
      <c r="F618" s="31"/>
    </row>
    <row r="619" ht="12.75">
      <c r="F619" s="31"/>
    </row>
    <row r="620" ht="12.75">
      <c r="F620" s="31"/>
    </row>
    <row r="621" ht="12.75">
      <c r="F621" s="31"/>
    </row>
    <row r="622" ht="12.75">
      <c r="F622" s="31"/>
    </row>
    <row r="623" ht="12.75">
      <c r="F623" s="31"/>
    </row>
    <row r="624" ht="12.75">
      <c r="F624" s="31"/>
    </row>
    <row r="625" ht="12.75">
      <c r="F625" s="31"/>
    </row>
    <row r="626" ht="12.75">
      <c r="F626" s="31"/>
    </row>
    <row r="627" ht="12.75">
      <c r="F627" s="31"/>
    </row>
    <row r="628" ht="12.75">
      <c r="F628" s="31"/>
    </row>
    <row r="629" ht="12.75">
      <c r="F629" s="31"/>
    </row>
    <row r="630" ht="12.75">
      <c r="F630" s="31"/>
    </row>
    <row r="631" ht="12.75">
      <c r="F631" s="31"/>
    </row>
    <row r="632" ht="12.75">
      <c r="F632" s="31"/>
    </row>
    <row r="633" ht="12.75">
      <c r="F633" s="31"/>
    </row>
    <row r="634" ht="12.75">
      <c r="F634" s="31"/>
    </row>
    <row r="635" ht="12.75">
      <c r="F635" s="31"/>
    </row>
    <row r="636" ht="12.75">
      <c r="F636" s="31"/>
    </row>
    <row r="637" ht="12.75">
      <c r="F637" s="31"/>
    </row>
    <row r="638" ht="12.75">
      <c r="F638" s="31"/>
    </row>
    <row r="639" ht="12.75">
      <c r="F639" s="31"/>
    </row>
    <row r="640" ht="12.75">
      <c r="F640" s="31"/>
    </row>
    <row r="641" ht="12.75">
      <c r="F641" s="31"/>
    </row>
    <row r="642" ht="12.75">
      <c r="F642" s="31"/>
    </row>
    <row r="643" ht="12.75">
      <c r="F643" s="31"/>
    </row>
    <row r="644" ht="12.75">
      <c r="F644" s="31"/>
    </row>
    <row r="645" ht="12.75">
      <c r="F645" s="31"/>
    </row>
    <row r="646" ht="12.75">
      <c r="F646" s="31"/>
    </row>
    <row r="647" ht="12.75">
      <c r="F647" s="31"/>
    </row>
    <row r="648" ht="12.75">
      <c r="F648" s="31"/>
    </row>
    <row r="649" ht="12.75">
      <c r="F649" s="31"/>
    </row>
    <row r="650" ht="12.75">
      <c r="F650" s="31"/>
    </row>
    <row r="651" ht="12.75">
      <c r="F651" s="31"/>
    </row>
    <row r="652" ht="12.75">
      <c r="F652" s="31"/>
    </row>
    <row r="653" ht="12.75">
      <c r="F653" s="31"/>
    </row>
    <row r="654" ht="12.75">
      <c r="F654" s="31"/>
    </row>
    <row r="655" ht="12.75">
      <c r="F655" s="31"/>
    </row>
    <row r="656" ht="12.75">
      <c r="F656" s="31"/>
    </row>
    <row r="657" ht="12.75">
      <c r="F657" s="31"/>
    </row>
    <row r="658" ht="12.75">
      <c r="F658" s="31"/>
    </row>
    <row r="659" ht="12.75">
      <c r="F659" s="31"/>
    </row>
    <row r="660" ht="12.75">
      <c r="F660" s="31"/>
    </row>
    <row r="661" ht="12.75">
      <c r="F661" s="31"/>
    </row>
    <row r="662" ht="12.75">
      <c r="F662" s="31"/>
    </row>
    <row r="663" ht="12.75">
      <c r="F663" s="31"/>
    </row>
    <row r="664" ht="12.75">
      <c r="F664" s="31"/>
    </row>
    <row r="665" ht="12.75">
      <c r="F665" s="31"/>
    </row>
    <row r="666" ht="12.75">
      <c r="F666" s="31"/>
    </row>
    <row r="667" ht="12.75">
      <c r="F667" s="31"/>
    </row>
    <row r="668" ht="12.75">
      <c r="F668" s="31"/>
    </row>
    <row r="669" ht="12.75">
      <c r="F669" s="31"/>
    </row>
    <row r="670" ht="12.75">
      <c r="F670" s="31"/>
    </row>
    <row r="671" ht="12.75">
      <c r="F671" s="31"/>
    </row>
    <row r="672" ht="12.75">
      <c r="F672" s="31"/>
    </row>
    <row r="673" ht="12.75">
      <c r="F673" s="31"/>
    </row>
    <row r="674" ht="12.75">
      <c r="F674" s="31"/>
    </row>
    <row r="675" ht="12.75">
      <c r="F675" s="31"/>
    </row>
    <row r="676" ht="12.75">
      <c r="F676" s="31"/>
    </row>
    <row r="677" ht="12.75">
      <c r="F677" s="31"/>
    </row>
    <row r="678" ht="12.75">
      <c r="F678" s="31"/>
    </row>
    <row r="679" ht="12.75">
      <c r="F679" s="31"/>
    </row>
    <row r="680" ht="12.75">
      <c r="F680" s="31"/>
    </row>
    <row r="681" ht="12.75">
      <c r="F681" s="31"/>
    </row>
    <row r="682" ht="12.75">
      <c r="F682" s="31"/>
    </row>
    <row r="683" ht="12.75">
      <c r="F683" s="31"/>
    </row>
    <row r="684" ht="12.75">
      <c r="F684" s="31"/>
    </row>
    <row r="685" ht="12.75">
      <c r="F685" s="31"/>
    </row>
    <row r="686" ht="12.75">
      <c r="F686" s="31"/>
    </row>
    <row r="687" ht="12.75">
      <c r="F687" s="31"/>
    </row>
    <row r="688" ht="12.75">
      <c r="F688" s="31"/>
    </row>
    <row r="689" ht="12.75">
      <c r="F689" s="31"/>
    </row>
    <row r="690" ht="12.75">
      <c r="F690" s="31"/>
    </row>
    <row r="691" ht="12.75">
      <c r="F691" s="31"/>
    </row>
    <row r="692" ht="12.75">
      <c r="F692" s="31"/>
    </row>
    <row r="693" ht="12.75">
      <c r="F693" s="31"/>
    </row>
    <row r="694" ht="12.75">
      <c r="F694" s="31"/>
    </row>
    <row r="695" ht="12.75">
      <c r="F695" s="31"/>
    </row>
    <row r="696" ht="12.75">
      <c r="F696" s="31"/>
    </row>
    <row r="697" ht="12.75">
      <c r="F697" s="31"/>
    </row>
    <row r="698" ht="12.75">
      <c r="F698" s="31"/>
    </row>
    <row r="699" ht="12.75">
      <c r="F699" s="31"/>
    </row>
    <row r="700" ht="12.75">
      <c r="F700" s="31"/>
    </row>
    <row r="701" ht="12.75">
      <c r="F701" s="31"/>
    </row>
    <row r="702" ht="12.75">
      <c r="F702" s="31"/>
    </row>
    <row r="703" ht="12.75">
      <c r="F703" s="31"/>
    </row>
    <row r="704" ht="12.75">
      <c r="F704" s="31"/>
    </row>
    <row r="705" ht="12.75">
      <c r="F705" s="31"/>
    </row>
    <row r="706" ht="12.75">
      <c r="F706" s="31"/>
    </row>
    <row r="707" ht="12.75">
      <c r="F707" s="31"/>
    </row>
    <row r="708" ht="12.75">
      <c r="F708" s="31"/>
    </row>
    <row r="709" ht="12.75">
      <c r="F709" s="31"/>
    </row>
    <row r="710" ht="12.75">
      <c r="F710" s="31"/>
    </row>
    <row r="711" ht="12.75">
      <c r="F711" s="31"/>
    </row>
    <row r="712" ht="12.75">
      <c r="F712" s="31"/>
    </row>
    <row r="713" ht="12.75">
      <c r="F713" s="31"/>
    </row>
    <row r="714" ht="12.75">
      <c r="F714" s="31"/>
    </row>
    <row r="715" ht="12.75">
      <c r="F715" s="31"/>
    </row>
    <row r="716" ht="12.75">
      <c r="F716" s="31"/>
    </row>
    <row r="717" ht="12.75">
      <c r="F717" s="31"/>
    </row>
    <row r="718" ht="12.75">
      <c r="F718" s="31"/>
    </row>
    <row r="719" ht="12.75">
      <c r="F719" s="31"/>
    </row>
    <row r="720" ht="12.75">
      <c r="F720" s="31"/>
    </row>
    <row r="721" ht="12.75">
      <c r="F721" s="31"/>
    </row>
    <row r="722" ht="12.75">
      <c r="F722" s="31"/>
    </row>
    <row r="723" ht="12.75">
      <c r="F723" s="31"/>
    </row>
    <row r="724" ht="12.75">
      <c r="F724" s="31"/>
    </row>
    <row r="725" ht="12.75">
      <c r="F725" s="31"/>
    </row>
    <row r="726" ht="12.75">
      <c r="F726" s="31"/>
    </row>
    <row r="727" ht="12.75">
      <c r="F727" s="31"/>
    </row>
    <row r="728" ht="12.75">
      <c r="F728" s="31"/>
    </row>
    <row r="729" ht="12.75">
      <c r="F729" s="31"/>
    </row>
    <row r="730" ht="12.75">
      <c r="F730" s="31"/>
    </row>
    <row r="731" ht="12.75">
      <c r="F731" s="31"/>
    </row>
    <row r="732" ht="12.75">
      <c r="F732" s="31"/>
    </row>
    <row r="733" ht="12.75">
      <c r="F733" s="31"/>
    </row>
    <row r="734" ht="12.75">
      <c r="F734" s="31"/>
    </row>
    <row r="735" ht="12.75">
      <c r="F735" s="31"/>
    </row>
    <row r="736" ht="12.75">
      <c r="F736" s="31"/>
    </row>
    <row r="737" ht="12.75">
      <c r="F737" s="31"/>
    </row>
    <row r="738" ht="12.75">
      <c r="F738" s="31"/>
    </row>
    <row r="739" ht="12.75">
      <c r="F739" s="31"/>
    </row>
    <row r="740" ht="12.75">
      <c r="F740" s="31"/>
    </row>
    <row r="741" ht="12.75">
      <c r="F741" s="31"/>
    </row>
    <row r="742" ht="12.75">
      <c r="F742" s="31"/>
    </row>
    <row r="743" ht="12.75">
      <c r="F743" s="31"/>
    </row>
    <row r="744" ht="12.75">
      <c r="F744" s="31"/>
    </row>
    <row r="745" ht="12.75">
      <c r="F745" s="31"/>
    </row>
    <row r="746" ht="12.75">
      <c r="F746" s="31"/>
    </row>
    <row r="747" ht="12.75">
      <c r="F747" s="31"/>
    </row>
    <row r="748" ht="12.75">
      <c r="F748" s="31"/>
    </row>
    <row r="749" ht="12.75">
      <c r="F749" s="31"/>
    </row>
    <row r="750" ht="12.75">
      <c r="F750" s="31"/>
    </row>
    <row r="751" ht="12.75">
      <c r="F751" s="31"/>
    </row>
    <row r="752" ht="12.75">
      <c r="F752" s="31"/>
    </row>
    <row r="753" ht="12.75">
      <c r="F753" s="31"/>
    </row>
    <row r="754" ht="12.75">
      <c r="F754" s="31"/>
    </row>
    <row r="755" ht="12.75">
      <c r="F755" s="31"/>
    </row>
    <row r="756" ht="12.75">
      <c r="F756" s="31"/>
    </row>
    <row r="757" ht="12.75">
      <c r="F757" s="31"/>
    </row>
    <row r="758" ht="12.75">
      <c r="F758" s="31"/>
    </row>
    <row r="759" ht="12.75">
      <c r="F759" s="31"/>
    </row>
    <row r="760" ht="12.75">
      <c r="F760" s="31"/>
    </row>
    <row r="761" ht="12.75">
      <c r="F761" s="31"/>
    </row>
    <row r="762" ht="12.75">
      <c r="F762" s="31"/>
    </row>
    <row r="763" ht="12.75">
      <c r="F763" s="31"/>
    </row>
    <row r="764" ht="12.75">
      <c r="F764" s="31"/>
    </row>
    <row r="765" ht="12.75">
      <c r="F765" s="31"/>
    </row>
    <row r="766" ht="12.75">
      <c r="F766" s="31"/>
    </row>
    <row r="767" ht="12.75">
      <c r="F767" s="31"/>
    </row>
    <row r="768" ht="12.75">
      <c r="F768" s="31"/>
    </row>
    <row r="769" ht="12.75">
      <c r="F769" s="31"/>
    </row>
    <row r="770" ht="12.75">
      <c r="F770" s="31"/>
    </row>
    <row r="771" ht="12.75">
      <c r="F771" s="31"/>
    </row>
    <row r="772" ht="12.75">
      <c r="F772" s="31"/>
    </row>
    <row r="773" ht="12.75">
      <c r="F773" s="31"/>
    </row>
    <row r="774" ht="12.75">
      <c r="F774" s="31"/>
    </row>
    <row r="775" ht="12.75">
      <c r="F775" s="31"/>
    </row>
    <row r="776" ht="12.75">
      <c r="F776" s="31"/>
    </row>
    <row r="777" ht="12.75">
      <c r="F777" s="31"/>
    </row>
    <row r="778" ht="12.75">
      <c r="F778" s="31"/>
    </row>
    <row r="779" ht="12.75">
      <c r="F779" s="31"/>
    </row>
    <row r="780" ht="12.75">
      <c r="F780" s="31"/>
    </row>
    <row r="781" ht="12.75">
      <c r="F781" s="31"/>
    </row>
    <row r="782" ht="12.75">
      <c r="F782" s="31"/>
    </row>
    <row r="783" ht="12.75">
      <c r="F783" s="31"/>
    </row>
    <row r="784" ht="12.75">
      <c r="F784" s="31"/>
    </row>
    <row r="785" ht="12.75">
      <c r="F785" s="31"/>
    </row>
    <row r="786" ht="12.75">
      <c r="F786" s="31"/>
    </row>
    <row r="787" ht="12.75">
      <c r="F787" s="31"/>
    </row>
    <row r="788" ht="12.75">
      <c r="F788" s="31"/>
    </row>
    <row r="789" ht="12.75">
      <c r="F789" s="31"/>
    </row>
    <row r="790" ht="12.75">
      <c r="F790" s="31"/>
    </row>
    <row r="791" ht="12.75">
      <c r="F791" s="31"/>
    </row>
    <row r="792" ht="12.75">
      <c r="F792" s="31"/>
    </row>
    <row r="793" ht="12.75">
      <c r="F793" s="31"/>
    </row>
    <row r="794" ht="12.75">
      <c r="F794" s="31"/>
    </row>
    <row r="795" ht="12.75">
      <c r="F795" s="31"/>
    </row>
    <row r="796" ht="12.75">
      <c r="F796" s="31"/>
    </row>
    <row r="797" ht="12.75">
      <c r="F797" s="31"/>
    </row>
    <row r="798" ht="12.75">
      <c r="F798" s="31"/>
    </row>
    <row r="799" ht="12.75">
      <c r="F799" s="31"/>
    </row>
    <row r="800" ht="12.75">
      <c r="F800" s="31"/>
    </row>
    <row r="801" ht="12.75">
      <c r="F801" s="31"/>
    </row>
    <row r="802" ht="12.75">
      <c r="F802" s="31"/>
    </row>
    <row r="803" ht="12.75">
      <c r="F803" s="31"/>
    </row>
    <row r="804" ht="12.75">
      <c r="F804" s="31"/>
    </row>
    <row r="805" ht="12.75">
      <c r="F805" s="31"/>
    </row>
    <row r="806" ht="12.75">
      <c r="F806" s="31"/>
    </row>
    <row r="807" ht="12.75">
      <c r="F807" s="31"/>
    </row>
    <row r="808" ht="12.75">
      <c r="F808" s="31"/>
    </row>
    <row r="809" ht="12.75">
      <c r="F809" s="31"/>
    </row>
    <row r="810" ht="12.75">
      <c r="F810" s="31"/>
    </row>
    <row r="811" ht="12.75">
      <c r="F811" s="31"/>
    </row>
    <row r="812" ht="12.75">
      <c r="F812" s="31"/>
    </row>
    <row r="813" ht="12.75">
      <c r="F813" s="31"/>
    </row>
    <row r="814" ht="12.75">
      <c r="F814" s="31"/>
    </row>
    <row r="815" ht="12.75">
      <c r="F815" s="31"/>
    </row>
    <row r="816" ht="12.75">
      <c r="F816" s="31"/>
    </row>
    <row r="817" ht="12.75">
      <c r="F817" s="31"/>
    </row>
    <row r="818" ht="12.75">
      <c r="F818" s="31"/>
    </row>
    <row r="819" ht="12.75">
      <c r="F819" s="31"/>
    </row>
    <row r="820" ht="12.75">
      <c r="F820" s="31"/>
    </row>
    <row r="821" ht="12.75">
      <c r="F821" s="31"/>
    </row>
    <row r="822" ht="12.75">
      <c r="F822" s="31"/>
    </row>
    <row r="823" ht="12.75">
      <c r="F823" s="31"/>
    </row>
    <row r="824" ht="12.75">
      <c r="F824" s="31"/>
    </row>
    <row r="825" ht="12.75">
      <c r="F825" s="31"/>
    </row>
    <row r="826" ht="12.75">
      <c r="F826" s="31"/>
    </row>
    <row r="827" ht="12.75">
      <c r="F827" s="31"/>
    </row>
    <row r="828" ht="12.75">
      <c r="F828" s="31"/>
    </row>
    <row r="829" ht="12.75">
      <c r="F829" s="31"/>
    </row>
    <row r="830" ht="12.75">
      <c r="F830" s="31"/>
    </row>
    <row r="831" ht="12.75">
      <c r="F831" s="31"/>
    </row>
    <row r="832" ht="12.75">
      <c r="F832" s="31"/>
    </row>
    <row r="833" ht="12.75">
      <c r="F833" s="31"/>
    </row>
    <row r="834" ht="12.75">
      <c r="F834" s="31"/>
    </row>
    <row r="835" ht="12.75">
      <c r="F835" s="31"/>
    </row>
    <row r="836" ht="12.75">
      <c r="F836" s="31"/>
    </row>
    <row r="837" ht="12.75">
      <c r="F837" s="31"/>
    </row>
    <row r="838" ht="12.75">
      <c r="F838" s="31"/>
    </row>
    <row r="839" ht="12.75">
      <c r="F839" s="31"/>
    </row>
    <row r="840" ht="12.75">
      <c r="F840" s="31"/>
    </row>
    <row r="841" ht="12.75">
      <c r="F841" s="31"/>
    </row>
    <row r="842" ht="12.75">
      <c r="F842" s="31"/>
    </row>
    <row r="843" ht="12.75">
      <c r="F843" s="31"/>
    </row>
    <row r="844" ht="12.75">
      <c r="F844" s="31"/>
    </row>
    <row r="845" ht="12.75">
      <c r="F845" s="31"/>
    </row>
    <row r="846" ht="12.75">
      <c r="F846" s="31"/>
    </row>
    <row r="847" ht="12.75">
      <c r="F847" s="31"/>
    </row>
    <row r="848" ht="12.75">
      <c r="F848" s="31"/>
    </row>
    <row r="849" ht="12.75">
      <c r="F849" s="31"/>
    </row>
    <row r="850" ht="12.75">
      <c r="F850" s="31"/>
    </row>
    <row r="851" ht="12.75">
      <c r="F851" s="31"/>
    </row>
    <row r="852" ht="12.75">
      <c r="F852" s="31"/>
    </row>
    <row r="853" ht="12.75">
      <c r="F853" s="31"/>
    </row>
    <row r="854" ht="12.75">
      <c r="F854" s="31"/>
    </row>
    <row r="855" ht="12.75">
      <c r="F855" s="31"/>
    </row>
    <row r="856" ht="12.75">
      <c r="F856" s="31"/>
    </row>
    <row r="857" ht="12.75">
      <c r="F857" s="31"/>
    </row>
    <row r="858" ht="12.75">
      <c r="F858" s="31"/>
    </row>
    <row r="859" ht="12.75">
      <c r="F859" s="31"/>
    </row>
    <row r="860" ht="12.75">
      <c r="F860" s="31"/>
    </row>
    <row r="861" ht="12.75">
      <c r="F861" s="31"/>
    </row>
    <row r="862" ht="12.75">
      <c r="F862" s="31"/>
    </row>
    <row r="863" ht="12.75">
      <c r="F863" s="31"/>
    </row>
    <row r="864" ht="12.75">
      <c r="F864" s="31"/>
    </row>
    <row r="865" ht="12.75">
      <c r="F865" s="31"/>
    </row>
    <row r="866" ht="12.75">
      <c r="F866" s="31"/>
    </row>
    <row r="867" ht="12.75">
      <c r="F867" s="31"/>
    </row>
    <row r="868" ht="12.75">
      <c r="F868" s="31"/>
    </row>
    <row r="869" ht="12.75">
      <c r="F869" s="31"/>
    </row>
    <row r="870" ht="12.75">
      <c r="F870" s="31"/>
    </row>
    <row r="871" ht="12.75">
      <c r="F871" s="31"/>
    </row>
    <row r="872" ht="12.75">
      <c r="F872" s="31"/>
    </row>
    <row r="873" ht="12.75">
      <c r="F873" s="31"/>
    </row>
    <row r="874" ht="12.75">
      <c r="F874" s="31"/>
    </row>
    <row r="875" ht="12.75">
      <c r="F875" s="31"/>
    </row>
    <row r="876" ht="12.75">
      <c r="F876" s="31"/>
    </row>
    <row r="877" ht="12.75">
      <c r="F877" s="31"/>
    </row>
    <row r="878" ht="12.75">
      <c r="F878" s="31"/>
    </row>
    <row r="879" ht="12.75">
      <c r="F879" s="31"/>
    </row>
    <row r="880" ht="12.75">
      <c r="F880" s="31"/>
    </row>
    <row r="881" ht="12.75">
      <c r="F881" s="31"/>
    </row>
    <row r="882" ht="12.75">
      <c r="F882" s="31"/>
    </row>
    <row r="883" ht="12.75">
      <c r="F883" s="31"/>
    </row>
    <row r="884" ht="12.75">
      <c r="F884" s="31"/>
    </row>
    <row r="885" ht="12.75">
      <c r="F885" s="31"/>
    </row>
    <row r="886" ht="12.75">
      <c r="F886" s="31"/>
    </row>
    <row r="887" ht="12.75">
      <c r="F887" s="31"/>
    </row>
    <row r="888" ht="12.75">
      <c r="F888" s="31"/>
    </row>
    <row r="889" ht="12.75">
      <c r="F889" s="31"/>
    </row>
    <row r="890" ht="12.75">
      <c r="F890" s="31"/>
    </row>
    <row r="891" ht="12.75">
      <c r="F891" s="31"/>
    </row>
    <row r="892" ht="12.75">
      <c r="F892" s="31"/>
    </row>
    <row r="893" ht="12.75">
      <c r="F893" s="31"/>
    </row>
    <row r="894" ht="12.75">
      <c r="F894" s="31"/>
    </row>
    <row r="895" ht="12.75">
      <c r="F895" s="31"/>
    </row>
    <row r="896" ht="12.75">
      <c r="F896" s="31"/>
    </row>
    <row r="897" ht="12.75">
      <c r="F897" s="31"/>
    </row>
    <row r="898" ht="12.75">
      <c r="F898" s="31"/>
    </row>
    <row r="899" ht="12.75">
      <c r="F899" s="31"/>
    </row>
    <row r="900" ht="12.75">
      <c r="F900" s="31"/>
    </row>
    <row r="901" ht="12.75">
      <c r="F901" s="31"/>
    </row>
    <row r="902" ht="12.75">
      <c r="F902" s="31"/>
    </row>
    <row r="903" ht="12.75">
      <c r="F903" s="31"/>
    </row>
    <row r="904" ht="12.75">
      <c r="F904" s="31"/>
    </row>
    <row r="905" ht="12.75">
      <c r="F905" s="31"/>
    </row>
    <row r="906" ht="12.75">
      <c r="F906" s="31"/>
    </row>
    <row r="907" ht="12.75">
      <c r="F907" s="31"/>
    </row>
    <row r="908" ht="12.75">
      <c r="F908" s="31"/>
    </row>
    <row r="909" ht="12.75">
      <c r="F909" s="31"/>
    </row>
    <row r="910" ht="12.75">
      <c r="F910" s="31"/>
    </row>
    <row r="911" ht="12.75">
      <c r="F911" s="31"/>
    </row>
    <row r="912" ht="12.75">
      <c r="F912" s="31"/>
    </row>
    <row r="913" ht="12.75">
      <c r="F913" s="31"/>
    </row>
    <row r="914" ht="12.75">
      <c r="F914" s="31"/>
    </row>
    <row r="915" ht="12.75">
      <c r="F915" s="31"/>
    </row>
    <row r="916" ht="12.75">
      <c r="F916" s="31"/>
    </row>
    <row r="917" ht="12.75">
      <c r="F917" s="31"/>
    </row>
    <row r="918" ht="12.75">
      <c r="F918" s="31"/>
    </row>
    <row r="919" ht="12.75">
      <c r="F919" s="31"/>
    </row>
    <row r="920" ht="12.75">
      <c r="F920" s="31"/>
    </row>
    <row r="921" ht="12.75">
      <c r="F921" s="31"/>
    </row>
    <row r="922" ht="12.75">
      <c r="F922" s="31"/>
    </row>
    <row r="923" ht="12.75">
      <c r="F923" s="31"/>
    </row>
    <row r="924" ht="12.75">
      <c r="F924" s="31"/>
    </row>
    <row r="925" ht="12.75">
      <c r="F925" s="31"/>
    </row>
    <row r="926" ht="12.75">
      <c r="F926" s="31"/>
    </row>
    <row r="927" ht="12.75">
      <c r="F927" s="31"/>
    </row>
    <row r="928" ht="12.75">
      <c r="F928" s="31"/>
    </row>
    <row r="929" ht="12.75">
      <c r="F929" s="31"/>
    </row>
    <row r="930" ht="12.75">
      <c r="F930" s="31"/>
    </row>
    <row r="931" ht="12.75">
      <c r="F931" s="31"/>
    </row>
    <row r="932" ht="12.75">
      <c r="F932" s="31"/>
    </row>
    <row r="933" ht="12.75">
      <c r="F933" s="31"/>
    </row>
    <row r="934" ht="12.75">
      <c r="F934" s="31"/>
    </row>
    <row r="935" ht="12.75">
      <c r="F935" s="31"/>
    </row>
    <row r="936" ht="12.75">
      <c r="F936" s="31"/>
    </row>
    <row r="937" ht="12.75">
      <c r="F937" s="31"/>
    </row>
    <row r="938" ht="12.75">
      <c r="F938" s="31"/>
    </row>
    <row r="939" ht="12.75">
      <c r="F939" s="31"/>
    </row>
    <row r="940" ht="12.75">
      <c r="F940" s="31"/>
    </row>
    <row r="941" ht="12.75">
      <c r="F941" s="31"/>
    </row>
    <row r="942" ht="12.75">
      <c r="F942" s="31"/>
    </row>
    <row r="943" ht="12.75">
      <c r="F943" s="31"/>
    </row>
    <row r="944" ht="12.75">
      <c r="F944" s="31"/>
    </row>
    <row r="945" ht="12.75">
      <c r="F945" s="31"/>
    </row>
    <row r="946" ht="12.75">
      <c r="F946" s="31"/>
    </row>
    <row r="947" ht="12.75">
      <c r="F947" s="31"/>
    </row>
    <row r="948" ht="12.75">
      <c r="F948" s="31"/>
    </row>
    <row r="949" ht="12.75">
      <c r="F949" s="31"/>
    </row>
    <row r="950" ht="12.75">
      <c r="F950" s="31"/>
    </row>
    <row r="951" ht="12.75">
      <c r="F951" s="31"/>
    </row>
    <row r="952" ht="12.75">
      <c r="F952" s="31"/>
    </row>
    <row r="953" ht="12.75">
      <c r="F953" s="31"/>
    </row>
    <row r="954" ht="12.75">
      <c r="F954" s="31"/>
    </row>
    <row r="955" ht="12.75">
      <c r="F955" s="31"/>
    </row>
    <row r="956" ht="12.75">
      <c r="F956" s="31"/>
    </row>
    <row r="957" ht="12.75">
      <c r="F957" s="31"/>
    </row>
    <row r="958" ht="12.75">
      <c r="F958" s="31"/>
    </row>
    <row r="959" ht="12.75">
      <c r="F959" s="31"/>
    </row>
    <row r="960" ht="12.75">
      <c r="F960" s="31"/>
    </row>
    <row r="961" ht="12.75">
      <c r="F961" s="31"/>
    </row>
    <row r="962" ht="12.75">
      <c r="F962" s="31"/>
    </row>
    <row r="963" ht="12.75">
      <c r="F963" s="31"/>
    </row>
    <row r="964" ht="12.75">
      <c r="F964" s="31"/>
    </row>
    <row r="965" ht="12.75">
      <c r="F965" s="31"/>
    </row>
    <row r="966" ht="12.75">
      <c r="F966" s="31"/>
    </row>
    <row r="967" ht="12.75">
      <c r="F967" s="31"/>
    </row>
    <row r="968" ht="12.75">
      <c r="F968" s="31"/>
    </row>
    <row r="969" ht="12.75">
      <c r="F969" s="31"/>
    </row>
    <row r="970" ht="12.75">
      <c r="F970" s="31"/>
    </row>
    <row r="971" ht="12.75">
      <c r="F971" s="31"/>
    </row>
    <row r="972" ht="12.75">
      <c r="F972" s="31"/>
    </row>
    <row r="973" ht="12.75">
      <c r="F973" s="31"/>
    </row>
    <row r="974" ht="12.75">
      <c r="F974" s="31"/>
    </row>
    <row r="975" ht="12.75">
      <c r="F975" s="31"/>
    </row>
    <row r="976" ht="12.75">
      <c r="F976" s="31"/>
    </row>
    <row r="977" ht="12.75">
      <c r="F977" s="31"/>
    </row>
    <row r="978" ht="12.75">
      <c r="F978" s="31"/>
    </row>
    <row r="979" ht="12.75">
      <c r="F979" s="31"/>
    </row>
    <row r="980" ht="12.75">
      <c r="F980" s="31"/>
    </row>
    <row r="981" ht="12.75">
      <c r="F981" s="31"/>
    </row>
    <row r="982" ht="12.75">
      <c r="F982" s="31"/>
    </row>
    <row r="983" ht="12.75">
      <c r="F983" s="31"/>
    </row>
    <row r="984" ht="12.75">
      <c r="F984" s="31"/>
    </row>
    <row r="985" ht="12.75">
      <c r="F985" s="31"/>
    </row>
    <row r="986" ht="12.75">
      <c r="F986" s="31"/>
    </row>
    <row r="987" ht="12.75">
      <c r="F987" s="31"/>
    </row>
    <row r="988" ht="12.75">
      <c r="F988" s="31"/>
    </row>
    <row r="989" ht="12.75">
      <c r="F989" s="31"/>
    </row>
    <row r="990" ht="12.75">
      <c r="F990" s="31"/>
    </row>
    <row r="991" ht="12.75">
      <c r="F991" s="31"/>
    </row>
    <row r="992" ht="12.75">
      <c r="F992" s="31"/>
    </row>
    <row r="993" ht="12.75">
      <c r="F993" s="31"/>
    </row>
    <row r="994" ht="12.75">
      <c r="F994" s="31"/>
    </row>
    <row r="995" ht="12.75">
      <c r="F995" s="31"/>
    </row>
    <row r="996" ht="12.75">
      <c r="F996" s="31"/>
    </row>
    <row r="997" ht="12.75">
      <c r="F997" s="31"/>
    </row>
    <row r="998" ht="12.75">
      <c r="F998" s="31"/>
    </row>
    <row r="999" ht="12.75">
      <c r="F999" s="31"/>
    </row>
    <row r="1000" ht="12.75">
      <c r="F1000" s="31"/>
    </row>
    <row r="1001" ht="12.75">
      <c r="F1001" s="31"/>
    </row>
    <row r="1002" ht="12.75">
      <c r="F1002" s="31"/>
    </row>
    <row r="1003" ht="12.75">
      <c r="F1003" s="31"/>
    </row>
    <row r="1004" ht="12.75">
      <c r="F1004" s="31"/>
    </row>
    <row r="1005" ht="12.75">
      <c r="F1005" s="31"/>
    </row>
    <row r="1006" ht="12.75">
      <c r="F1006" s="31"/>
    </row>
    <row r="1007" ht="12.75">
      <c r="F1007" s="31"/>
    </row>
    <row r="1008" ht="12.75">
      <c r="F1008" s="31"/>
    </row>
    <row r="1009" ht="12.75">
      <c r="F1009" s="31"/>
    </row>
    <row r="1010" ht="12.75">
      <c r="F1010" s="31"/>
    </row>
    <row r="1011" ht="12.75">
      <c r="F1011" s="31"/>
    </row>
    <row r="1012" ht="12.75">
      <c r="F1012" s="31"/>
    </row>
    <row r="1013" ht="12.75">
      <c r="F1013" s="31"/>
    </row>
    <row r="1014" ht="12.75">
      <c r="F1014" s="31"/>
    </row>
    <row r="1015" ht="12.75">
      <c r="F1015" s="31"/>
    </row>
    <row r="1016" ht="12.75">
      <c r="F1016" s="31"/>
    </row>
    <row r="1017" ht="12.75">
      <c r="F1017" s="31"/>
    </row>
    <row r="1018" ht="12.75">
      <c r="F1018" s="31"/>
    </row>
    <row r="1019" ht="12.75">
      <c r="F1019" s="31"/>
    </row>
    <row r="1020" ht="12.75">
      <c r="F1020" s="31"/>
    </row>
    <row r="1021" ht="12.75">
      <c r="F1021" s="31"/>
    </row>
    <row r="1022" ht="12.75">
      <c r="F1022" s="31"/>
    </row>
    <row r="1023" ht="12.75">
      <c r="F1023" s="31"/>
    </row>
    <row r="1024" ht="12.75">
      <c r="F1024" s="31"/>
    </row>
    <row r="1025" ht="12.75">
      <c r="F1025" s="31"/>
    </row>
    <row r="1026" ht="12.75">
      <c r="F1026" s="31"/>
    </row>
    <row r="1027" ht="12.75">
      <c r="F1027" s="31"/>
    </row>
    <row r="1028" ht="12.75">
      <c r="F1028" s="31"/>
    </row>
    <row r="1029" ht="12.75">
      <c r="F1029" s="31"/>
    </row>
    <row r="1030" ht="12.75">
      <c r="F1030" s="31"/>
    </row>
    <row r="1031" ht="12.75">
      <c r="F1031" s="31"/>
    </row>
    <row r="1032" ht="12.75">
      <c r="F1032" s="31"/>
    </row>
    <row r="1033" ht="12.75">
      <c r="F1033" s="31"/>
    </row>
    <row r="1034" ht="12.75">
      <c r="F1034" s="31"/>
    </row>
    <row r="1035" ht="12.75">
      <c r="F1035" s="31"/>
    </row>
    <row r="1036" ht="12.75">
      <c r="F1036" s="31"/>
    </row>
    <row r="1037" ht="12.75">
      <c r="F1037" s="31"/>
    </row>
    <row r="1038" ht="12.75">
      <c r="F1038" s="31"/>
    </row>
    <row r="1039" ht="12.75">
      <c r="F1039" s="31"/>
    </row>
    <row r="1040" ht="12.75">
      <c r="F1040" s="31"/>
    </row>
    <row r="1041" ht="12.75">
      <c r="F1041" s="31"/>
    </row>
    <row r="1042" ht="12.75">
      <c r="F1042" s="31"/>
    </row>
    <row r="1043" ht="12.75">
      <c r="F1043" s="31"/>
    </row>
    <row r="1044" ht="12.75">
      <c r="F1044" s="31"/>
    </row>
    <row r="1045" ht="12.75">
      <c r="F1045" s="31"/>
    </row>
    <row r="1046" ht="12.75">
      <c r="F1046" s="31"/>
    </row>
    <row r="1047" ht="12.75">
      <c r="F1047" s="31"/>
    </row>
    <row r="1048" ht="12.75">
      <c r="F1048" s="31"/>
    </row>
    <row r="1049" ht="12.75">
      <c r="F1049" s="31"/>
    </row>
    <row r="1050" ht="12.75">
      <c r="F1050" s="31"/>
    </row>
    <row r="1051" ht="12.75">
      <c r="F1051" s="31"/>
    </row>
    <row r="1052" ht="12.75">
      <c r="F1052" s="31"/>
    </row>
    <row r="1053" ht="12.75">
      <c r="F1053" s="31"/>
    </row>
    <row r="1054" ht="12.75">
      <c r="F1054" s="31"/>
    </row>
    <row r="1055" ht="12.75">
      <c r="F1055" s="31"/>
    </row>
    <row r="1056" ht="12.75">
      <c r="F1056" s="31"/>
    </row>
    <row r="1057" ht="12.75">
      <c r="F1057" s="31"/>
    </row>
    <row r="1058" ht="12.75">
      <c r="F1058" s="31"/>
    </row>
    <row r="1059" ht="12.75">
      <c r="F1059" s="31"/>
    </row>
    <row r="1060" ht="12.75">
      <c r="F1060" s="31"/>
    </row>
    <row r="1061" ht="12.75">
      <c r="F1061" s="31"/>
    </row>
    <row r="1062" ht="12.75">
      <c r="F1062" s="31"/>
    </row>
    <row r="1063" ht="12.75">
      <c r="F1063" s="31"/>
    </row>
    <row r="1064" ht="12.75">
      <c r="F1064" s="31"/>
    </row>
    <row r="1065" ht="12.75">
      <c r="F1065" s="31"/>
    </row>
    <row r="1066" ht="12.75">
      <c r="F1066" s="31"/>
    </row>
    <row r="1067" ht="12.75">
      <c r="F1067" s="31"/>
    </row>
    <row r="1068" ht="12.75">
      <c r="F1068" s="31"/>
    </row>
    <row r="1069" ht="12.75">
      <c r="F1069" s="31"/>
    </row>
    <row r="1070" ht="12.75">
      <c r="F1070" s="31"/>
    </row>
    <row r="1071" ht="12.75">
      <c r="F1071" s="31"/>
    </row>
    <row r="1072" ht="12.75">
      <c r="F1072" s="31"/>
    </row>
    <row r="1073" ht="12.75">
      <c r="F1073" s="31"/>
    </row>
    <row r="1074" ht="12.75">
      <c r="F1074" s="31"/>
    </row>
    <row r="1075" ht="12.75">
      <c r="F1075" s="31"/>
    </row>
    <row r="1076" ht="12.75">
      <c r="F1076" s="31"/>
    </row>
    <row r="1077" ht="12.75">
      <c r="F1077" s="31"/>
    </row>
    <row r="1078" ht="12.75">
      <c r="F1078" s="31"/>
    </row>
    <row r="1079" ht="12.75">
      <c r="F1079" s="31"/>
    </row>
    <row r="1080" ht="12.75">
      <c r="F1080" s="31"/>
    </row>
    <row r="1081" ht="12.75">
      <c r="F1081" s="31"/>
    </row>
    <row r="1082" ht="12.75">
      <c r="F1082" s="31"/>
    </row>
    <row r="1083" ht="12.75">
      <c r="F1083" s="31"/>
    </row>
    <row r="1084" ht="12.75">
      <c r="F1084" s="31"/>
    </row>
    <row r="1085" ht="12.75">
      <c r="F1085" s="31"/>
    </row>
    <row r="1086" ht="12.75">
      <c r="F1086" s="31"/>
    </row>
    <row r="1087" ht="12.75">
      <c r="F1087" s="31"/>
    </row>
    <row r="1088" ht="12.75">
      <c r="F1088" s="31"/>
    </row>
    <row r="1089" ht="12.75">
      <c r="F1089" s="31"/>
    </row>
    <row r="1090" ht="12.75">
      <c r="F1090" s="31"/>
    </row>
    <row r="1091" ht="12.75">
      <c r="F1091" s="31"/>
    </row>
    <row r="1092" ht="12.75">
      <c r="F1092" s="31"/>
    </row>
    <row r="1093" ht="12.75">
      <c r="F1093" s="31"/>
    </row>
    <row r="1094" ht="12.75">
      <c r="F1094" s="31"/>
    </row>
    <row r="1095" ht="12.75">
      <c r="F1095" s="31"/>
    </row>
    <row r="1096" ht="12.75">
      <c r="F1096" s="31"/>
    </row>
    <row r="1097" ht="12.75">
      <c r="F1097" s="31"/>
    </row>
    <row r="1098" ht="12.75">
      <c r="F1098" s="31"/>
    </row>
    <row r="1099" ht="12.75">
      <c r="F1099" s="31"/>
    </row>
    <row r="1100" ht="12.75">
      <c r="F1100" s="31"/>
    </row>
    <row r="1101" ht="12.75">
      <c r="F1101" s="31"/>
    </row>
    <row r="1102" ht="12.75">
      <c r="F1102" s="31"/>
    </row>
    <row r="1103" ht="12.75">
      <c r="F1103" s="31"/>
    </row>
    <row r="1104" ht="12.75">
      <c r="F1104" s="31"/>
    </row>
    <row r="1105" ht="12.75">
      <c r="F1105" s="31"/>
    </row>
    <row r="1106" ht="12.75">
      <c r="F1106" s="31"/>
    </row>
    <row r="1107" ht="12.75">
      <c r="F1107" s="31"/>
    </row>
    <row r="1108" ht="12.75">
      <c r="F1108" s="31"/>
    </row>
    <row r="1109" ht="12.75">
      <c r="F1109" s="31"/>
    </row>
    <row r="1110" ht="12.75">
      <c r="F1110" s="31"/>
    </row>
    <row r="1111" ht="12.75">
      <c r="F1111" s="31"/>
    </row>
    <row r="1112" ht="12.75">
      <c r="F1112" s="31"/>
    </row>
    <row r="1113" ht="12.75">
      <c r="F1113" s="31"/>
    </row>
    <row r="1114" ht="12.75">
      <c r="F1114" s="31"/>
    </row>
    <row r="1115" ht="12.75">
      <c r="F1115" s="31"/>
    </row>
    <row r="1116" ht="12.75">
      <c r="F1116" s="31"/>
    </row>
    <row r="1117" ht="12.75">
      <c r="F1117" s="31"/>
    </row>
    <row r="1118" ht="12.75">
      <c r="F1118" s="31"/>
    </row>
    <row r="1119" ht="12.75">
      <c r="F1119" s="31"/>
    </row>
    <row r="1120" ht="12.75">
      <c r="F1120" s="31"/>
    </row>
    <row r="1121" ht="12.75">
      <c r="F1121" s="31"/>
    </row>
    <row r="1122" ht="12.75">
      <c r="F1122" s="31"/>
    </row>
    <row r="1123" ht="12.75">
      <c r="F1123" s="31"/>
    </row>
    <row r="1124" ht="12.75">
      <c r="F1124" s="31"/>
    </row>
    <row r="1125" ht="12.75">
      <c r="F1125" s="31"/>
    </row>
    <row r="1126" ht="12.75">
      <c r="F1126" s="31"/>
    </row>
    <row r="1127" ht="12.75">
      <c r="F1127" s="31"/>
    </row>
    <row r="1128" ht="12.75">
      <c r="F1128" s="31"/>
    </row>
    <row r="1129" ht="12.75">
      <c r="F1129" s="31"/>
    </row>
    <row r="1130" ht="12.75">
      <c r="F1130" s="31"/>
    </row>
    <row r="1131" ht="12.75">
      <c r="F1131" s="31"/>
    </row>
    <row r="1132" ht="12.75">
      <c r="F1132" s="31"/>
    </row>
    <row r="1133" ht="12.75">
      <c r="F1133" s="31"/>
    </row>
    <row r="1134" ht="12.75">
      <c r="F1134" s="31"/>
    </row>
    <row r="1135" ht="12.75">
      <c r="F1135" s="31"/>
    </row>
    <row r="1136" ht="12.75">
      <c r="F1136" s="31"/>
    </row>
    <row r="1137" ht="12.75">
      <c r="F1137" s="31"/>
    </row>
    <row r="1138" ht="12.75">
      <c r="F1138" s="31"/>
    </row>
    <row r="1139" ht="12.75">
      <c r="F1139" s="31"/>
    </row>
    <row r="1140" ht="12.75">
      <c r="F1140" s="31"/>
    </row>
    <row r="1141" ht="12.75">
      <c r="F1141" s="31"/>
    </row>
    <row r="1142" ht="12.75">
      <c r="F1142" s="31"/>
    </row>
    <row r="1143" ht="12.75">
      <c r="F1143" s="31"/>
    </row>
    <row r="1144" ht="12.75">
      <c r="F1144" s="31"/>
    </row>
    <row r="1145" ht="12.75">
      <c r="F1145" s="31"/>
    </row>
    <row r="1146" ht="12.75">
      <c r="F1146" s="31"/>
    </row>
    <row r="1147" ht="12.75">
      <c r="F1147" s="31"/>
    </row>
    <row r="1148" ht="12.75">
      <c r="F1148" s="31"/>
    </row>
    <row r="1149" ht="12.75">
      <c r="F1149" s="31"/>
    </row>
    <row r="1150" ht="12.75">
      <c r="F1150" s="31"/>
    </row>
    <row r="1151" ht="12.75">
      <c r="F1151" s="31"/>
    </row>
    <row r="1152" ht="12.75">
      <c r="F1152" s="31"/>
    </row>
    <row r="1153" ht="12.75">
      <c r="F1153" s="31"/>
    </row>
    <row r="1154" ht="12.75">
      <c r="F1154" s="31"/>
    </row>
    <row r="1155" ht="12.75">
      <c r="F1155" s="31"/>
    </row>
    <row r="1156" ht="12.75">
      <c r="F1156" s="31"/>
    </row>
    <row r="1157" ht="12.75">
      <c r="F1157" s="31"/>
    </row>
    <row r="1158" ht="12.75">
      <c r="F1158" s="31"/>
    </row>
    <row r="1159" ht="12.75">
      <c r="F1159" s="31"/>
    </row>
    <row r="1160" ht="12.75">
      <c r="F1160" s="31"/>
    </row>
    <row r="1161" ht="12.75">
      <c r="F1161" s="31"/>
    </row>
    <row r="1162" ht="12.75">
      <c r="F1162" s="31"/>
    </row>
    <row r="1163" ht="12.75">
      <c r="F1163" s="31"/>
    </row>
    <row r="1164" ht="12.75">
      <c r="F1164" s="31"/>
    </row>
    <row r="1165" ht="12.75">
      <c r="F1165" s="31"/>
    </row>
    <row r="1166" ht="12.75">
      <c r="F1166" s="31"/>
    </row>
    <row r="1167" ht="12.75">
      <c r="F1167" s="31"/>
    </row>
    <row r="1168" ht="12.75">
      <c r="F1168" s="31"/>
    </row>
    <row r="1169" ht="12.75">
      <c r="F1169" s="31"/>
    </row>
    <row r="1170" ht="12.75">
      <c r="F1170" s="31"/>
    </row>
    <row r="1171" ht="12.75">
      <c r="F1171" s="31"/>
    </row>
    <row r="1172" ht="12.75">
      <c r="F1172" s="31"/>
    </row>
    <row r="1173" ht="12.75">
      <c r="F1173" s="31"/>
    </row>
    <row r="1174" ht="12.75">
      <c r="F1174" s="31"/>
    </row>
    <row r="1175" ht="12.75">
      <c r="F1175" s="31"/>
    </row>
    <row r="1176" ht="12.75">
      <c r="F1176" s="31"/>
    </row>
    <row r="1177" ht="12.75">
      <c r="F1177" s="31"/>
    </row>
    <row r="1178" ht="12.75">
      <c r="F1178" s="31"/>
    </row>
    <row r="1179" ht="12.75">
      <c r="F1179" s="31"/>
    </row>
    <row r="1180" ht="12.75">
      <c r="F1180" s="31"/>
    </row>
    <row r="1181" ht="12.75">
      <c r="F1181" s="31"/>
    </row>
    <row r="1182" ht="12.75">
      <c r="F1182" s="31"/>
    </row>
    <row r="1183" ht="12.75">
      <c r="F1183" s="31"/>
    </row>
    <row r="1184" ht="12.75">
      <c r="F1184" s="31"/>
    </row>
    <row r="1185" ht="12.75">
      <c r="F1185" s="31"/>
    </row>
    <row r="1186" ht="12.75">
      <c r="F1186" s="31"/>
    </row>
    <row r="1187" ht="12.75">
      <c r="F1187" s="31"/>
    </row>
    <row r="1188" ht="12.75">
      <c r="F1188" s="31"/>
    </row>
    <row r="1189" ht="12.75">
      <c r="F1189" s="31"/>
    </row>
    <row r="1190" ht="12.75">
      <c r="F1190" s="31"/>
    </row>
    <row r="1191" ht="12.75">
      <c r="F1191" s="31"/>
    </row>
    <row r="1192" ht="12.75">
      <c r="F1192" s="31"/>
    </row>
    <row r="1193" ht="12.75">
      <c r="F1193" s="31"/>
    </row>
    <row r="1194" ht="12.75">
      <c r="F1194" s="31"/>
    </row>
    <row r="1195" ht="12.75">
      <c r="F1195" s="31"/>
    </row>
    <row r="1196" ht="12.75">
      <c r="F1196" s="31"/>
    </row>
    <row r="1197" ht="12.75">
      <c r="F1197" s="31"/>
    </row>
    <row r="1198" ht="12.75">
      <c r="F1198" s="31"/>
    </row>
    <row r="1199" ht="12.75">
      <c r="F1199" s="31"/>
    </row>
    <row r="1200" ht="12.75">
      <c r="F1200" s="31"/>
    </row>
    <row r="1201" ht="12.75">
      <c r="F1201" s="31"/>
    </row>
    <row r="1202" ht="12.75">
      <c r="F1202" s="31"/>
    </row>
    <row r="1203" ht="12.75">
      <c r="F1203" s="31"/>
    </row>
    <row r="1204" ht="12.75">
      <c r="F1204" s="31"/>
    </row>
    <row r="1205" ht="12.75">
      <c r="F1205" s="31"/>
    </row>
    <row r="1206" ht="12.75">
      <c r="F1206" s="31"/>
    </row>
    <row r="1207" ht="12.75">
      <c r="F1207" s="31"/>
    </row>
    <row r="1208" ht="12.75">
      <c r="F1208" s="31"/>
    </row>
    <row r="1209" ht="12.75">
      <c r="F1209" s="31"/>
    </row>
    <row r="1210" ht="12.75">
      <c r="F1210" s="31"/>
    </row>
    <row r="1211" ht="12.75">
      <c r="F1211" s="31"/>
    </row>
    <row r="1212" ht="12.75">
      <c r="F1212" s="31"/>
    </row>
    <row r="1213" ht="12.75">
      <c r="F1213" s="31"/>
    </row>
    <row r="1214" ht="12.75">
      <c r="F1214" s="31"/>
    </row>
    <row r="1215" ht="12.75">
      <c r="F1215" s="31"/>
    </row>
    <row r="1216" ht="12.75">
      <c r="F1216" s="31"/>
    </row>
    <row r="1217" ht="12.75">
      <c r="F1217" s="31"/>
    </row>
    <row r="1218" ht="12.75">
      <c r="F1218" s="31"/>
    </row>
    <row r="1219" ht="12.75">
      <c r="F1219" s="31"/>
    </row>
    <row r="1220" ht="12.75">
      <c r="F1220" s="31"/>
    </row>
    <row r="1221" ht="12.75">
      <c r="F1221" s="31"/>
    </row>
    <row r="1222" ht="12.75">
      <c r="F1222" s="31"/>
    </row>
    <row r="1223" ht="12.75">
      <c r="F1223" s="31"/>
    </row>
    <row r="1224" ht="12.75">
      <c r="F1224" s="31"/>
    </row>
    <row r="1225" ht="12.75">
      <c r="F1225" s="31"/>
    </row>
    <row r="1226" ht="12.75">
      <c r="F1226" s="31"/>
    </row>
    <row r="1227" ht="12.75">
      <c r="F1227" s="31"/>
    </row>
    <row r="1228" ht="12.75">
      <c r="F1228" s="31"/>
    </row>
    <row r="1229" ht="12.75">
      <c r="F1229" s="31"/>
    </row>
    <row r="1230" ht="12.75">
      <c r="F1230" s="31"/>
    </row>
    <row r="1231" ht="12.75">
      <c r="F1231" s="31"/>
    </row>
    <row r="1232" ht="12.75">
      <c r="F1232" s="31"/>
    </row>
    <row r="1233" ht="12.75">
      <c r="F1233" s="31"/>
    </row>
    <row r="1234" ht="12.75">
      <c r="F1234" s="31"/>
    </row>
    <row r="1235" ht="12.75">
      <c r="F1235" s="31"/>
    </row>
    <row r="1236" ht="12.75">
      <c r="F1236" s="31"/>
    </row>
    <row r="1237" ht="12.75">
      <c r="F1237" s="31"/>
    </row>
    <row r="1238" ht="12.75">
      <c r="F1238" s="31"/>
    </row>
    <row r="1239" ht="12.75">
      <c r="F1239" s="31"/>
    </row>
    <row r="1240" ht="12.75">
      <c r="F1240" s="31"/>
    </row>
    <row r="1241" ht="12.75">
      <c r="F1241" s="31"/>
    </row>
    <row r="1242" ht="12.75">
      <c r="F1242" s="31"/>
    </row>
    <row r="1243" ht="12.75">
      <c r="F1243" s="31"/>
    </row>
    <row r="1244" ht="12.75">
      <c r="F1244" s="31"/>
    </row>
    <row r="1245" ht="12.75">
      <c r="F1245" s="31"/>
    </row>
    <row r="1246" ht="12.75">
      <c r="F1246" s="31"/>
    </row>
    <row r="1247" ht="12.75">
      <c r="F1247" s="31"/>
    </row>
    <row r="1248" ht="12.75">
      <c r="F1248" s="31"/>
    </row>
    <row r="1249" ht="12.75">
      <c r="F1249" s="31"/>
    </row>
    <row r="1250" ht="12.75">
      <c r="F1250" s="31"/>
    </row>
    <row r="1251" ht="12.75">
      <c r="F1251" s="31"/>
    </row>
    <row r="1252" ht="12.75">
      <c r="F1252" s="31"/>
    </row>
    <row r="1253" ht="12.75">
      <c r="F1253" s="31"/>
    </row>
    <row r="1254" ht="12.75">
      <c r="F1254" s="31"/>
    </row>
    <row r="1255" ht="12.75">
      <c r="F1255" s="31"/>
    </row>
    <row r="1256" ht="12.75">
      <c r="F1256" s="31"/>
    </row>
    <row r="1257" ht="12.75">
      <c r="F1257" s="31"/>
    </row>
    <row r="1258" ht="12.75">
      <c r="F1258" s="31"/>
    </row>
    <row r="1259" ht="12.75">
      <c r="F1259" s="31"/>
    </row>
    <row r="1260" ht="12.75">
      <c r="F1260" s="31"/>
    </row>
    <row r="1261" ht="12.75">
      <c r="F1261" s="31"/>
    </row>
    <row r="1262" ht="12.75">
      <c r="F1262" s="31"/>
    </row>
    <row r="1263" ht="12.75">
      <c r="F1263" s="31"/>
    </row>
    <row r="1264" ht="12.75">
      <c r="F1264" s="31"/>
    </row>
    <row r="1265" ht="12.75">
      <c r="F1265" s="31"/>
    </row>
    <row r="1266" ht="12.75">
      <c r="F1266" s="31"/>
    </row>
    <row r="1267" ht="12.75">
      <c r="F1267" s="31"/>
    </row>
    <row r="1268" ht="12.75">
      <c r="F1268" s="31"/>
    </row>
    <row r="1269" ht="12.75">
      <c r="F1269" s="31"/>
    </row>
    <row r="1270" ht="12.75">
      <c r="F1270" s="31"/>
    </row>
    <row r="1271" ht="12.75">
      <c r="F1271" s="31"/>
    </row>
    <row r="1272" ht="12.75">
      <c r="F1272" s="31"/>
    </row>
    <row r="1273" ht="12.75">
      <c r="F1273" s="31"/>
    </row>
    <row r="1274" ht="12.75">
      <c r="F1274" s="31"/>
    </row>
    <row r="1275" ht="12.75">
      <c r="F1275" s="31"/>
    </row>
    <row r="1276" ht="12.75">
      <c r="F1276" s="31"/>
    </row>
    <row r="1277" ht="12.75">
      <c r="F1277" s="31"/>
    </row>
    <row r="1278" ht="12.75">
      <c r="F1278" s="31"/>
    </row>
    <row r="1279" ht="12.75">
      <c r="F1279" s="31"/>
    </row>
    <row r="1280" ht="12.75">
      <c r="F1280" s="31"/>
    </row>
    <row r="1281" ht="12.75">
      <c r="F1281" s="31"/>
    </row>
    <row r="1282" ht="12.75">
      <c r="F1282" s="31"/>
    </row>
    <row r="1283" ht="12.75">
      <c r="F1283" s="31"/>
    </row>
    <row r="1284" ht="12.75">
      <c r="F1284" s="31"/>
    </row>
    <row r="1285" ht="12.75">
      <c r="F1285" s="31"/>
    </row>
    <row r="1286" ht="12.75">
      <c r="F1286" s="31"/>
    </row>
    <row r="1287" ht="12.75">
      <c r="F1287" s="31"/>
    </row>
    <row r="1288" ht="12.75">
      <c r="F1288" s="31"/>
    </row>
    <row r="1289" ht="12.75">
      <c r="F1289" s="31"/>
    </row>
    <row r="1290" ht="12.75">
      <c r="F1290" s="31"/>
    </row>
    <row r="1291" ht="12.75">
      <c r="F1291" s="31"/>
    </row>
    <row r="1292" ht="12.75">
      <c r="F1292" s="31"/>
    </row>
    <row r="1293" ht="12.75">
      <c r="F1293" s="31"/>
    </row>
    <row r="1294" ht="12.75">
      <c r="F1294" s="31"/>
    </row>
    <row r="1295" ht="12.75">
      <c r="F1295" s="31"/>
    </row>
    <row r="1296" ht="12.75">
      <c r="F1296" s="31"/>
    </row>
    <row r="1297" ht="12.75">
      <c r="F1297" s="31"/>
    </row>
    <row r="1298" ht="12.75">
      <c r="F1298" s="31"/>
    </row>
    <row r="1299" ht="12.75">
      <c r="F1299" s="31"/>
    </row>
    <row r="1300" ht="12.75">
      <c r="F1300" s="31"/>
    </row>
    <row r="1301" ht="12.75">
      <c r="F1301" s="31"/>
    </row>
    <row r="1302" ht="12.75">
      <c r="F1302" s="31"/>
    </row>
    <row r="1303" ht="12.75">
      <c r="F1303" s="31"/>
    </row>
    <row r="1304" ht="12.75">
      <c r="F1304" s="31"/>
    </row>
    <row r="1305" ht="12.75">
      <c r="F1305" s="31"/>
    </row>
    <row r="1306" ht="12.75">
      <c r="F1306" s="31"/>
    </row>
    <row r="1307" ht="12.75">
      <c r="F1307" s="31"/>
    </row>
    <row r="1308" ht="12.75">
      <c r="F1308" s="31"/>
    </row>
    <row r="1309" ht="12.75">
      <c r="F1309" s="31"/>
    </row>
    <row r="1310" ht="12.75">
      <c r="F1310" s="31"/>
    </row>
    <row r="1311" ht="12.75">
      <c r="F1311" s="31"/>
    </row>
    <row r="1312" ht="12.75">
      <c r="F1312" s="31"/>
    </row>
    <row r="1313" ht="12.75">
      <c r="F1313" s="31"/>
    </row>
    <row r="1314" ht="12.75">
      <c r="F1314" s="31"/>
    </row>
    <row r="1315" ht="12.75">
      <c r="F1315" s="31"/>
    </row>
    <row r="1316" ht="12.75">
      <c r="F1316" s="31"/>
    </row>
    <row r="1317" ht="12.75">
      <c r="F1317" s="31"/>
    </row>
    <row r="1318" ht="12.75">
      <c r="F1318" s="31"/>
    </row>
    <row r="1319" ht="12.75">
      <c r="F1319" s="31"/>
    </row>
    <row r="1320" ht="12.75">
      <c r="F1320" s="31"/>
    </row>
    <row r="1321" ht="12.75">
      <c r="F1321" s="31"/>
    </row>
    <row r="1322" ht="12.75">
      <c r="F1322" s="31"/>
    </row>
    <row r="1323" ht="12.75">
      <c r="F1323" s="31"/>
    </row>
    <row r="1324" ht="12.75">
      <c r="F1324" s="31"/>
    </row>
    <row r="1325" ht="12.75">
      <c r="F1325" s="31"/>
    </row>
    <row r="1326" ht="12.75">
      <c r="F1326" s="31"/>
    </row>
    <row r="1327" ht="12.75">
      <c r="F1327" s="31"/>
    </row>
    <row r="1328" ht="12.75">
      <c r="F1328" s="31"/>
    </row>
    <row r="1329" ht="12.75">
      <c r="F1329" s="31"/>
    </row>
    <row r="1330" ht="12.75">
      <c r="F1330" s="31"/>
    </row>
    <row r="1331" ht="12.75">
      <c r="F1331" s="31"/>
    </row>
    <row r="1332" ht="12.75">
      <c r="F1332" s="31"/>
    </row>
    <row r="1333" ht="12.75">
      <c r="F1333" s="31"/>
    </row>
    <row r="1334" ht="12.75">
      <c r="F1334" s="31"/>
    </row>
    <row r="1335" ht="12.75">
      <c r="F1335" s="31"/>
    </row>
    <row r="1336" ht="12.75">
      <c r="F1336" s="31"/>
    </row>
    <row r="1337" ht="12.75">
      <c r="F1337" s="31"/>
    </row>
    <row r="1338" ht="12.75">
      <c r="F1338" s="31"/>
    </row>
    <row r="1339" ht="12.75">
      <c r="F1339" s="31"/>
    </row>
    <row r="1340" ht="12.75">
      <c r="F1340" s="31"/>
    </row>
    <row r="1341" ht="12.75">
      <c r="F1341" s="31"/>
    </row>
    <row r="1342" ht="12.75">
      <c r="F1342" s="31"/>
    </row>
    <row r="1343" ht="12.75">
      <c r="F1343" s="31"/>
    </row>
    <row r="1344" ht="12.75">
      <c r="F1344" s="31"/>
    </row>
    <row r="1345" ht="12.75">
      <c r="F1345" s="31"/>
    </row>
    <row r="1346" ht="12.75">
      <c r="F1346" s="31"/>
    </row>
    <row r="1347" ht="12.75">
      <c r="F1347" s="31"/>
    </row>
    <row r="1348" ht="12.75">
      <c r="F1348" s="31"/>
    </row>
    <row r="1349" ht="12.75">
      <c r="F1349" s="31"/>
    </row>
    <row r="1350" ht="12.75">
      <c r="F1350" s="31"/>
    </row>
    <row r="1351" ht="12.75">
      <c r="F1351" s="31"/>
    </row>
    <row r="1352" ht="12.75">
      <c r="F1352" s="31"/>
    </row>
    <row r="1353" ht="12.75">
      <c r="F1353" s="31"/>
    </row>
    <row r="1354" ht="12.75">
      <c r="F1354" s="31"/>
    </row>
    <row r="1355" ht="12.75">
      <c r="F1355" s="31"/>
    </row>
    <row r="1356" ht="12.75">
      <c r="F1356" s="31"/>
    </row>
    <row r="1357" ht="12.75">
      <c r="F1357" s="31"/>
    </row>
    <row r="1358" ht="12.75">
      <c r="F1358" s="31"/>
    </row>
    <row r="1359" ht="12.75">
      <c r="F1359" s="31"/>
    </row>
    <row r="1360" ht="12.75">
      <c r="F1360" s="31"/>
    </row>
    <row r="1361" ht="12.75">
      <c r="F1361" s="31"/>
    </row>
    <row r="1362" ht="12.75">
      <c r="F1362" s="31"/>
    </row>
    <row r="1363" ht="12.75">
      <c r="F1363" s="31"/>
    </row>
    <row r="1364" ht="12.75">
      <c r="F1364" s="31"/>
    </row>
    <row r="1365" ht="12.75">
      <c r="F1365" s="31"/>
    </row>
    <row r="1366" ht="12.75">
      <c r="F1366" s="31"/>
    </row>
    <row r="1367" ht="12.75">
      <c r="F1367" s="31"/>
    </row>
    <row r="1368" ht="12.75">
      <c r="F1368" s="31"/>
    </row>
    <row r="1369" ht="12.75">
      <c r="F1369" s="31"/>
    </row>
    <row r="1370" ht="12.75">
      <c r="F1370" s="31"/>
    </row>
    <row r="1371" ht="12.75">
      <c r="F1371" s="31"/>
    </row>
    <row r="1372" ht="12.75">
      <c r="F1372" s="31"/>
    </row>
    <row r="1373" ht="12.75">
      <c r="F1373" s="31"/>
    </row>
    <row r="1374" ht="12.75">
      <c r="F1374" s="31"/>
    </row>
    <row r="1375" ht="12.75">
      <c r="F1375" s="31"/>
    </row>
    <row r="1376" ht="12.75">
      <c r="F1376" s="31"/>
    </row>
    <row r="1377" ht="12.75">
      <c r="F1377" s="31"/>
    </row>
    <row r="1378" ht="12.75">
      <c r="F1378" s="31"/>
    </row>
    <row r="1379" ht="12.75">
      <c r="F1379" s="31"/>
    </row>
    <row r="1380" ht="12.75">
      <c r="F1380" s="31"/>
    </row>
    <row r="1381" ht="12.75">
      <c r="F1381" s="31"/>
    </row>
    <row r="1382" ht="12.75">
      <c r="F1382" s="31"/>
    </row>
    <row r="1383" ht="12.75">
      <c r="F1383" s="31"/>
    </row>
    <row r="1384" ht="12.75">
      <c r="F1384" s="31"/>
    </row>
    <row r="1385" ht="12.75">
      <c r="F1385" s="31"/>
    </row>
    <row r="1386" ht="12.75">
      <c r="F1386" s="31"/>
    </row>
    <row r="1387" ht="12.75">
      <c r="F1387" s="31"/>
    </row>
    <row r="1388" ht="12.75">
      <c r="F1388" s="31"/>
    </row>
    <row r="1389" ht="12.75">
      <c r="F1389" s="31"/>
    </row>
    <row r="1390" ht="12.75">
      <c r="F1390" s="31"/>
    </row>
    <row r="1391" ht="12.75">
      <c r="F1391" s="31"/>
    </row>
    <row r="1392" ht="12.75">
      <c r="F1392" s="31"/>
    </row>
    <row r="1393" ht="12.75">
      <c r="F1393" s="31"/>
    </row>
    <row r="1394" ht="12.75">
      <c r="F1394" s="31"/>
    </row>
    <row r="1395" ht="12.75">
      <c r="F1395" s="31"/>
    </row>
    <row r="1396" ht="12.75">
      <c r="F1396" s="31"/>
    </row>
    <row r="1397" ht="12.75">
      <c r="F1397" s="31"/>
    </row>
    <row r="1398" ht="12.75">
      <c r="F1398" s="31"/>
    </row>
    <row r="1399" ht="12.75">
      <c r="F1399" s="31"/>
    </row>
    <row r="1400" ht="12.75">
      <c r="F1400" s="31"/>
    </row>
    <row r="1401" ht="12.75">
      <c r="F1401" s="31"/>
    </row>
    <row r="1402" ht="12.75">
      <c r="F1402" s="31"/>
    </row>
    <row r="1403" ht="12.75">
      <c r="F1403" s="31"/>
    </row>
    <row r="1404" ht="12.75">
      <c r="F1404" s="31"/>
    </row>
    <row r="1405" ht="12.75">
      <c r="F1405" s="31"/>
    </row>
    <row r="1406" ht="12.75">
      <c r="F1406" s="31"/>
    </row>
    <row r="1407" ht="12.75">
      <c r="F1407" s="31"/>
    </row>
    <row r="1408" ht="12.75">
      <c r="F1408" s="31"/>
    </row>
    <row r="1409" ht="12.75">
      <c r="F1409" s="31"/>
    </row>
    <row r="1410" ht="12.75">
      <c r="F1410" s="31"/>
    </row>
    <row r="1411" ht="12.75">
      <c r="F1411" s="31"/>
    </row>
    <row r="1412" ht="12.75">
      <c r="F1412" s="31"/>
    </row>
    <row r="1413" ht="12.75">
      <c r="F1413" s="31"/>
    </row>
    <row r="1414" ht="12.75">
      <c r="F1414" s="31"/>
    </row>
    <row r="1415" ht="12.75">
      <c r="F1415" s="31"/>
    </row>
    <row r="1416" ht="12.75">
      <c r="F1416" s="31"/>
    </row>
    <row r="1417" ht="12.75">
      <c r="F1417" s="31"/>
    </row>
    <row r="1418" ht="12.75">
      <c r="F1418" s="31"/>
    </row>
    <row r="1419" ht="12.75">
      <c r="F1419" s="31"/>
    </row>
    <row r="1420" ht="12.75">
      <c r="F1420" s="31"/>
    </row>
    <row r="1421" ht="12.75">
      <c r="F1421" s="31"/>
    </row>
    <row r="1422" ht="12.75">
      <c r="F1422" s="31"/>
    </row>
    <row r="1423" ht="12.75">
      <c r="F1423" s="31"/>
    </row>
    <row r="1424" ht="12.75">
      <c r="F1424" s="31"/>
    </row>
    <row r="1425" ht="12.75">
      <c r="F1425" s="31"/>
    </row>
    <row r="1426" ht="12.75">
      <c r="F1426" s="31"/>
    </row>
    <row r="1427" ht="12.75">
      <c r="F1427" s="31"/>
    </row>
    <row r="1428" ht="12.75">
      <c r="F1428" s="31"/>
    </row>
    <row r="1429" ht="12.75">
      <c r="F1429" s="31"/>
    </row>
    <row r="1430" ht="12.75">
      <c r="F1430" s="31"/>
    </row>
    <row r="1431" ht="12.75">
      <c r="F1431" s="31"/>
    </row>
    <row r="1432" ht="12.75">
      <c r="F1432" s="31"/>
    </row>
    <row r="1433" ht="12.75">
      <c r="F1433" s="31"/>
    </row>
    <row r="1434" ht="12.75">
      <c r="F1434" s="31"/>
    </row>
    <row r="1435" ht="12.75">
      <c r="F1435" s="31"/>
    </row>
    <row r="1436" ht="12.75">
      <c r="F1436" s="31"/>
    </row>
    <row r="1437" ht="12.75">
      <c r="F1437" s="31"/>
    </row>
    <row r="1438" ht="12.75">
      <c r="F1438" s="31"/>
    </row>
    <row r="1439" ht="12.75">
      <c r="F1439" s="31"/>
    </row>
    <row r="1440" ht="12.75">
      <c r="F1440" s="31"/>
    </row>
    <row r="1441" ht="12.75">
      <c r="F1441" s="31"/>
    </row>
    <row r="1442" ht="12.75">
      <c r="F1442" s="31"/>
    </row>
    <row r="1443" ht="12.75">
      <c r="F1443" s="31"/>
    </row>
    <row r="1444" ht="12.75">
      <c r="F1444" s="31"/>
    </row>
    <row r="1445" ht="12.75">
      <c r="F1445" s="31"/>
    </row>
    <row r="1446" ht="12.75">
      <c r="F1446" s="31"/>
    </row>
    <row r="1447" ht="12.75">
      <c r="F1447" s="31"/>
    </row>
    <row r="1448" ht="12.75">
      <c r="F1448" s="31"/>
    </row>
    <row r="1449" ht="12.75">
      <c r="F1449" s="31"/>
    </row>
    <row r="1450" ht="12.75">
      <c r="F1450" s="31"/>
    </row>
    <row r="1451" ht="12.75">
      <c r="F1451" s="31"/>
    </row>
    <row r="1452" ht="12.75">
      <c r="F1452" s="31"/>
    </row>
    <row r="1453" ht="12.75">
      <c r="F1453" s="31"/>
    </row>
    <row r="1454" ht="12.75">
      <c r="F1454" s="31"/>
    </row>
    <row r="1455" ht="12.75">
      <c r="F1455" s="31"/>
    </row>
    <row r="1456" ht="12.75">
      <c r="F1456" s="31"/>
    </row>
    <row r="1457" ht="12.75">
      <c r="F1457" s="31"/>
    </row>
    <row r="1458" ht="12.75">
      <c r="F1458" s="31"/>
    </row>
    <row r="1459" ht="12.75">
      <c r="F1459" s="31"/>
    </row>
    <row r="1460" ht="12.75">
      <c r="F1460" s="31"/>
    </row>
    <row r="1461" ht="12.75">
      <c r="F1461" s="31"/>
    </row>
    <row r="1462" ht="12.75">
      <c r="F1462" s="31"/>
    </row>
    <row r="1463" ht="12.75">
      <c r="F1463" s="31"/>
    </row>
    <row r="1464" ht="12.75">
      <c r="F1464" s="31"/>
    </row>
    <row r="1465" ht="12.75">
      <c r="F1465" s="31"/>
    </row>
    <row r="1466" ht="12.75">
      <c r="F1466" s="31"/>
    </row>
    <row r="1467" ht="12.75">
      <c r="F1467" s="31"/>
    </row>
    <row r="1468" ht="12.75">
      <c r="F1468" s="31"/>
    </row>
    <row r="1469" ht="12.75">
      <c r="F1469" s="31"/>
    </row>
    <row r="1470" ht="12.75">
      <c r="F1470" s="31"/>
    </row>
    <row r="1471" ht="12.75">
      <c r="F1471" s="31"/>
    </row>
    <row r="1472" ht="12.75">
      <c r="F1472" s="31"/>
    </row>
    <row r="1473" ht="12.75">
      <c r="F1473" s="31"/>
    </row>
    <row r="1474" ht="12.75">
      <c r="F1474" s="31"/>
    </row>
    <row r="1475" ht="12.75">
      <c r="F1475" s="31"/>
    </row>
    <row r="1476" ht="12.75">
      <c r="F1476" s="31"/>
    </row>
    <row r="1477" ht="12.75">
      <c r="F1477" s="31"/>
    </row>
    <row r="1478" ht="12.75">
      <c r="F1478" s="31"/>
    </row>
    <row r="1479" ht="12.75">
      <c r="F1479" s="31"/>
    </row>
    <row r="1480" ht="12.75">
      <c r="F1480" s="31"/>
    </row>
    <row r="1481" ht="12.75">
      <c r="F1481" s="31"/>
    </row>
    <row r="1482" ht="12.75">
      <c r="F1482" s="31"/>
    </row>
    <row r="1483" ht="12.75">
      <c r="F1483" s="31"/>
    </row>
    <row r="1484" ht="12.75">
      <c r="F1484" s="31"/>
    </row>
    <row r="1485" ht="12.75">
      <c r="F1485" s="31"/>
    </row>
    <row r="1486" ht="12.75">
      <c r="F1486" s="31"/>
    </row>
    <row r="1487" ht="12.75">
      <c r="F1487" s="31"/>
    </row>
    <row r="1488" ht="12.75">
      <c r="F1488" s="31"/>
    </row>
    <row r="1489" ht="12.75">
      <c r="F1489" s="31"/>
    </row>
    <row r="1490" ht="12.75">
      <c r="F1490" s="31"/>
    </row>
    <row r="1491" ht="12.75">
      <c r="F1491" s="31"/>
    </row>
    <row r="1492" ht="12.75">
      <c r="F1492" s="31"/>
    </row>
    <row r="1493" ht="12.75">
      <c r="F1493" s="31"/>
    </row>
    <row r="1494" ht="12.75">
      <c r="F1494" s="31"/>
    </row>
    <row r="1495" ht="12.75">
      <c r="F1495" s="31"/>
    </row>
    <row r="1496" ht="12.75">
      <c r="F1496" s="31"/>
    </row>
    <row r="1497" ht="12.75">
      <c r="F1497" s="31"/>
    </row>
    <row r="1498" ht="12.75">
      <c r="F1498" s="31"/>
    </row>
    <row r="1499" ht="12.75">
      <c r="F1499" s="31"/>
    </row>
    <row r="1500" ht="12.75">
      <c r="F1500" s="31"/>
    </row>
    <row r="1501" ht="12.75">
      <c r="F1501" s="31"/>
    </row>
    <row r="1502" ht="12.75">
      <c r="F1502" s="31"/>
    </row>
    <row r="1503" ht="12.75">
      <c r="F1503" s="31"/>
    </row>
    <row r="1504" ht="12.75">
      <c r="F1504" s="31"/>
    </row>
    <row r="1505" ht="12.75">
      <c r="F1505" s="31"/>
    </row>
    <row r="1506" ht="12.75">
      <c r="F1506" s="31"/>
    </row>
    <row r="1507" ht="12.75">
      <c r="F1507" s="31"/>
    </row>
    <row r="1508" ht="12.75">
      <c r="F1508" s="31"/>
    </row>
    <row r="1509" ht="12.75">
      <c r="F1509" s="31"/>
    </row>
    <row r="1510" ht="12.75">
      <c r="F1510" s="31"/>
    </row>
    <row r="1511" ht="12.75">
      <c r="F1511" s="31"/>
    </row>
    <row r="1512" ht="12.75">
      <c r="F1512" s="31"/>
    </row>
    <row r="1513" ht="12.75">
      <c r="F1513" s="31"/>
    </row>
    <row r="1514" ht="12.75">
      <c r="F1514" s="31"/>
    </row>
    <row r="1515" ht="12.75">
      <c r="F1515" s="31"/>
    </row>
    <row r="1516" ht="12.75">
      <c r="F1516" s="31"/>
    </row>
    <row r="1517" ht="12.75">
      <c r="F1517" s="31"/>
    </row>
    <row r="1518" ht="12.75">
      <c r="F1518" s="31"/>
    </row>
    <row r="1519" ht="12.75">
      <c r="F1519" s="31"/>
    </row>
    <row r="1520" ht="12.75">
      <c r="F1520" s="31"/>
    </row>
    <row r="1521" ht="12.75">
      <c r="F1521" s="31"/>
    </row>
    <row r="1522" ht="12.75">
      <c r="F1522" s="31"/>
    </row>
    <row r="1523" ht="12.75">
      <c r="F1523" s="31"/>
    </row>
    <row r="1524" ht="12.75">
      <c r="F1524" s="31"/>
    </row>
    <row r="1525" ht="12.75">
      <c r="F1525" s="31"/>
    </row>
    <row r="1526" ht="12.75">
      <c r="F1526" s="31"/>
    </row>
    <row r="1527" ht="12.75">
      <c r="F1527" s="31"/>
    </row>
    <row r="1528" ht="12.75">
      <c r="F1528" s="31"/>
    </row>
    <row r="1529" ht="12.75">
      <c r="F1529" s="31"/>
    </row>
    <row r="1530" ht="12.75">
      <c r="F1530" s="31"/>
    </row>
    <row r="1531" ht="12.75">
      <c r="F1531" s="31"/>
    </row>
    <row r="1532" ht="12.75">
      <c r="F1532" s="31"/>
    </row>
    <row r="1533" ht="12.75">
      <c r="F1533" s="31"/>
    </row>
    <row r="1534" ht="12.75">
      <c r="F1534" s="31"/>
    </row>
    <row r="1535" ht="12.75">
      <c r="F1535" s="31"/>
    </row>
    <row r="1536" ht="12.75">
      <c r="F1536" s="31"/>
    </row>
    <row r="1537" ht="12.75">
      <c r="F1537" s="31"/>
    </row>
    <row r="1538" ht="12.75">
      <c r="F1538" s="31"/>
    </row>
    <row r="1539" ht="12.75">
      <c r="F1539" s="31"/>
    </row>
    <row r="1540" ht="12.75">
      <c r="F1540" s="31"/>
    </row>
    <row r="1541" ht="12.75">
      <c r="F1541" s="31"/>
    </row>
    <row r="1542" ht="12.75">
      <c r="F1542" s="31"/>
    </row>
    <row r="1543" ht="12.75">
      <c r="F1543" s="31"/>
    </row>
    <row r="1544" ht="12.75">
      <c r="F1544" s="31"/>
    </row>
    <row r="1545" ht="12.75">
      <c r="F1545" s="31"/>
    </row>
    <row r="1546" ht="12.75">
      <c r="F1546" s="31"/>
    </row>
    <row r="1547" ht="12.75">
      <c r="F1547" s="31"/>
    </row>
    <row r="1548" ht="12.75">
      <c r="F1548" s="31"/>
    </row>
    <row r="1549" ht="12.75">
      <c r="F1549" s="31"/>
    </row>
    <row r="1550" ht="12.75">
      <c r="F1550" s="31"/>
    </row>
    <row r="1551" ht="12.75">
      <c r="F1551" s="31"/>
    </row>
    <row r="1552" ht="12.75">
      <c r="F1552" s="31"/>
    </row>
    <row r="1553" ht="12.75">
      <c r="F1553" s="31"/>
    </row>
    <row r="1554" ht="12.75">
      <c r="F1554" s="31"/>
    </row>
    <row r="1555" ht="12.75">
      <c r="F1555" s="31"/>
    </row>
    <row r="1556" ht="12.75">
      <c r="F1556" s="31"/>
    </row>
    <row r="1557" ht="12.75">
      <c r="F1557" s="31"/>
    </row>
    <row r="1558" ht="12.75">
      <c r="F1558" s="31"/>
    </row>
    <row r="1559" ht="12.75">
      <c r="F1559" s="31"/>
    </row>
    <row r="1560" ht="12.75">
      <c r="F1560" s="31"/>
    </row>
    <row r="1561" ht="12.75">
      <c r="F1561" s="31"/>
    </row>
    <row r="1562" ht="12.75">
      <c r="F1562" s="31"/>
    </row>
    <row r="1563" ht="12.75">
      <c r="F1563" s="31"/>
    </row>
    <row r="1564" ht="12.75">
      <c r="F1564" s="31"/>
    </row>
    <row r="1565" ht="12.75">
      <c r="F1565" s="31"/>
    </row>
    <row r="1566" ht="12.75">
      <c r="F1566" s="31"/>
    </row>
    <row r="1567" ht="12.75">
      <c r="F1567" s="31"/>
    </row>
    <row r="1568" ht="12.75">
      <c r="F1568" s="31"/>
    </row>
    <row r="1569" ht="12.75">
      <c r="F1569" s="31"/>
    </row>
    <row r="1570" ht="12.75">
      <c r="F1570" s="31"/>
    </row>
    <row r="1571" ht="12.75">
      <c r="F1571" s="31"/>
    </row>
    <row r="1572" ht="12.75">
      <c r="F1572" s="31"/>
    </row>
    <row r="1573" ht="12.75">
      <c r="F1573" s="31"/>
    </row>
    <row r="1574" ht="12.75">
      <c r="F1574" s="31"/>
    </row>
    <row r="1575" ht="12.75">
      <c r="F1575" s="31"/>
    </row>
    <row r="1576" ht="12.75">
      <c r="F1576" s="31"/>
    </row>
    <row r="1577" ht="12.75">
      <c r="F1577" s="31"/>
    </row>
    <row r="1578" ht="12.75">
      <c r="F1578" s="31"/>
    </row>
    <row r="1579" ht="12.75">
      <c r="F1579" s="31"/>
    </row>
    <row r="1580" ht="12.75">
      <c r="F1580" s="31"/>
    </row>
    <row r="1581" ht="12.75">
      <c r="F1581" s="31"/>
    </row>
    <row r="1582" ht="12.75">
      <c r="F1582" s="31"/>
    </row>
    <row r="1583" ht="12.75">
      <c r="F1583" s="31"/>
    </row>
    <row r="1584" ht="12.75">
      <c r="F1584" s="31"/>
    </row>
    <row r="1585" ht="12.75">
      <c r="F1585" s="31"/>
    </row>
    <row r="1586" ht="12.75">
      <c r="F1586" s="31"/>
    </row>
    <row r="1587" ht="12.75">
      <c r="F1587" s="31"/>
    </row>
    <row r="1588" ht="12.75">
      <c r="F1588" s="31"/>
    </row>
    <row r="1589" ht="12.75">
      <c r="F1589" s="31"/>
    </row>
    <row r="1590" ht="12.75">
      <c r="F1590" s="31"/>
    </row>
    <row r="1591" ht="12.75">
      <c r="F1591" s="31"/>
    </row>
    <row r="1592" ht="12.75">
      <c r="F1592" s="31"/>
    </row>
    <row r="1593" ht="12.75">
      <c r="F1593" s="31"/>
    </row>
    <row r="1594" ht="12.75">
      <c r="F1594" s="31"/>
    </row>
    <row r="1595" ht="12.75">
      <c r="F1595" s="31"/>
    </row>
    <row r="1596" ht="12.75">
      <c r="F1596" s="31"/>
    </row>
    <row r="1597" ht="12.75">
      <c r="F1597" s="31"/>
    </row>
    <row r="1598" ht="12.75">
      <c r="F1598" s="31"/>
    </row>
    <row r="1599" ht="12.75">
      <c r="F1599" s="31"/>
    </row>
    <row r="1600" ht="12.75">
      <c r="F1600" s="31"/>
    </row>
    <row r="1601" ht="12.75">
      <c r="F1601" s="31"/>
    </row>
    <row r="1602" ht="12.75">
      <c r="F1602" s="31"/>
    </row>
    <row r="1603" ht="12.75">
      <c r="F1603" s="31"/>
    </row>
    <row r="1604" ht="12.75">
      <c r="F1604" s="31"/>
    </row>
    <row r="1605" ht="12.75">
      <c r="F1605" s="31"/>
    </row>
    <row r="1606" ht="12.75">
      <c r="F1606" s="31"/>
    </row>
    <row r="1607" ht="12.75">
      <c r="F1607" s="31"/>
    </row>
    <row r="1608" ht="12.75">
      <c r="F1608" s="31"/>
    </row>
    <row r="1609" ht="12.75">
      <c r="F1609" s="31"/>
    </row>
    <row r="1610" ht="12.75">
      <c r="F1610" s="31"/>
    </row>
    <row r="1611" ht="12.75">
      <c r="F1611" s="31"/>
    </row>
    <row r="1612" ht="12.75">
      <c r="F1612" s="31"/>
    </row>
    <row r="1613" ht="12.75">
      <c r="F1613" s="31"/>
    </row>
    <row r="1614" ht="12.75">
      <c r="F1614" s="31"/>
    </row>
    <row r="1615" ht="12.75">
      <c r="F1615" s="31"/>
    </row>
    <row r="1616" ht="12.75">
      <c r="F1616" s="31"/>
    </row>
    <row r="1617" ht="12.75">
      <c r="F1617" s="31"/>
    </row>
    <row r="1618" ht="12.75">
      <c r="F1618" s="31"/>
    </row>
    <row r="1619" ht="12.75">
      <c r="F1619" s="31"/>
    </row>
    <row r="1620" ht="12.75">
      <c r="F1620" s="31"/>
    </row>
    <row r="1621" ht="12.75">
      <c r="F1621" s="31"/>
    </row>
    <row r="1622" ht="12.75">
      <c r="F1622" s="31"/>
    </row>
    <row r="1623" ht="12.75">
      <c r="F1623" s="31"/>
    </row>
    <row r="1624" ht="12.75">
      <c r="F1624" s="31"/>
    </row>
    <row r="1625" ht="12.75">
      <c r="F1625" s="31"/>
    </row>
    <row r="1626" ht="12.75">
      <c r="F1626" s="31"/>
    </row>
    <row r="1627" ht="12.75">
      <c r="F1627" s="31"/>
    </row>
    <row r="1628" ht="12.75">
      <c r="F1628" s="31"/>
    </row>
    <row r="1629" ht="12.75">
      <c r="F1629" s="31"/>
    </row>
    <row r="1630" ht="12.75">
      <c r="F1630" s="31"/>
    </row>
    <row r="1631" ht="12.75">
      <c r="F1631" s="31"/>
    </row>
    <row r="1632" ht="12.75">
      <c r="F1632" s="31"/>
    </row>
    <row r="1633" ht="12.75">
      <c r="F1633" s="31"/>
    </row>
    <row r="1634" ht="12.75">
      <c r="F1634" s="31"/>
    </row>
    <row r="1635" ht="12.75">
      <c r="F1635" s="31"/>
    </row>
    <row r="1636" ht="12.75">
      <c r="F1636" s="31"/>
    </row>
    <row r="1637" ht="12.75">
      <c r="F1637" s="31"/>
    </row>
    <row r="1638" ht="12.75">
      <c r="F1638" s="31"/>
    </row>
    <row r="1639" ht="12.75">
      <c r="F1639" s="31"/>
    </row>
    <row r="1640" ht="12.75">
      <c r="F1640" s="31"/>
    </row>
    <row r="1641" ht="12.75">
      <c r="F1641" s="31"/>
    </row>
    <row r="1642" ht="12.75">
      <c r="F1642" s="31"/>
    </row>
    <row r="1643" ht="12.75">
      <c r="F1643" s="31"/>
    </row>
    <row r="1644" ht="12.75">
      <c r="F1644" s="31"/>
    </row>
    <row r="1645" ht="12.75">
      <c r="F1645" s="31"/>
    </row>
    <row r="1646" ht="12.75">
      <c r="F1646" s="31"/>
    </row>
    <row r="1647" ht="12.75">
      <c r="F1647" s="31"/>
    </row>
    <row r="1648" ht="12.75">
      <c r="F1648" s="31"/>
    </row>
    <row r="1649" ht="12.75">
      <c r="F1649" s="31"/>
    </row>
    <row r="1650" ht="12.75">
      <c r="F1650" s="31"/>
    </row>
    <row r="1651" ht="12.75">
      <c r="F1651" s="31"/>
    </row>
    <row r="1652" ht="12.75">
      <c r="F1652" s="31"/>
    </row>
    <row r="1653" ht="12.75">
      <c r="F1653" s="31"/>
    </row>
    <row r="1654" ht="12.75">
      <c r="F1654" s="31"/>
    </row>
    <row r="1655" ht="12.75">
      <c r="F1655" s="31"/>
    </row>
    <row r="1656" ht="12.75">
      <c r="F1656" s="31"/>
    </row>
    <row r="1657" ht="12.75">
      <c r="F1657" s="31"/>
    </row>
    <row r="1658" ht="12.75">
      <c r="F1658" s="31"/>
    </row>
    <row r="1659" ht="12.75">
      <c r="F1659" s="31"/>
    </row>
    <row r="1660" ht="12.75">
      <c r="F1660" s="31"/>
    </row>
    <row r="1661" ht="12.75">
      <c r="F1661" s="31"/>
    </row>
    <row r="1662" ht="12.75">
      <c r="F1662" s="31"/>
    </row>
    <row r="1663" ht="12.75">
      <c r="F1663" s="31"/>
    </row>
    <row r="1664" ht="12.75">
      <c r="F1664" s="31"/>
    </row>
    <row r="1665" ht="12.75">
      <c r="F1665" s="31"/>
    </row>
    <row r="1666" ht="12.75">
      <c r="F1666" s="31"/>
    </row>
    <row r="1667" ht="12.75">
      <c r="F1667" s="31"/>
    </row>
    <row r="1668" ht="12.75">
      <c r="F1668" s="31"/>
    </row>
    <row r="1669" ht="12.75">
      <c r="F1669" s="31"/>
    </row>
    <row r="1670" ht="12.75">
      <c r="F1670" s="31"/>
    </row>
    <row r="1671" ht="12.75">
      <c r="F1671" s="31"/>
    </row>
    <row r="1672" ht="12.75">
      <c r="F1672" s="31"/>
    </row>
    <row r="1673" ht="12.75">
      <c r="F1673" s="31"/>
    </row>
    <row r="1674" ht="12.75">
      <c r="F1674" s="31"/>
    </row>
    <row r="1675" ht="12.75">
      <c r="F1675" s="31"/>
    </row>
    <row r="1676" ht="12.75">
      <c r="F1676" s="31"/>
    </row>
    <row r="1677" ht="12.75">
      <c r="F1677" s="31"/>
    </row>
    <row r="1678" ht="12.75">
      <c r="F1678" s="31"/>
    </row>
    <row r="1679" ht="12.75">
      <c r="F1679" s="31"/>
    </row>
    <row r="1680" ht="12.75">
      <c r="F1680" s="31"/>
    </row>
    <row r="1681" ht="12.75">
      <c r="F1681" s="31"/>
    </row>
    <row r="1682" ht="12.75">
      <c r="F1682" s="31"/>
    </row>
    <row r="1683" ht="12.75">
      <c r="F1683" s="31"/>
    </row>
    <row r="1684" ht="12.75">
      <c r="F1684" s="31"/>
    </row>
    <row r="1685" ht="12.75">
      <c r="F1685" s="31"/>
    </row>
    <row r="1686" ht="12.75">
      <c r="F1686" s="31"/>
    </row>
    <row r="1687" ht="12.75">
      <c r="F1687" s="31"/>
    </row>
    <row r="1688" ht="12.75">
      <c r="F1688" s="31"/>
    </row>
    <row r="1689" ht="12.75">
      <c r="F1689" s="31"/>
    </row>
    <row r="1690" ht="12.75">
      <c r="F1690" s="31"/>
    </row>
    <row r="1691" ht="12.75">
      <c r="F1691" s="31"/>
    </row>
    <row r="1692" ht="12.75">
      <c r="F1692" s="31"/>
    </row>
    <row r="1693" ht="12.75">
      <c r="F1693" s="31"/>
    </row>
    <row r="1694" ht="12.75">
      <c r="F1694" s="31"/>
    </row>
    <row r="1695" ht="12.75">
      <c r="F1695" s="31"/>
    </row>
    <row r="1696" ht="12.75">
      <c r="F1696" s="31"/>
    </row>
    <row r="1697" ht="12.75">
      <c r="F1697" s="31"/>
    </row>
    <row r="1698" ht="12.75">
      <c r="F1698" s="31"/>
    </row>
    <row r="1699" ht="12.75">
      <c r="F1699" s="31"/>
    </row>
    <row r="1700" ht="12.75">
      <c r="F1700" s="31"/>
    </row>
    <row r="1701" ht="12.75">
      <c r="F1701" s="31"/>
    </row>
    <row r="1702" ht="12.75">
      <c r="F1702" s="31"/>
    </row>
    <row r="1703" ht="12.75">
      <c r="F1703" s="31"/>
    </row>
    <row r="1704" ht="12.75">
      <c r="F1704" s="31"/>
    </row>
    <row r="1705" ht="12.75">
      <c r="F1705" s="31"/>
    </row>
    <row r="1706" ht="12.75">
      <c r="F1706" s="31"/>
    </row>
    <row r="1707" ht="12.75">
      <c r="F1707" s="31"/>
    </row>
    <row r="1708" ht="12.75">
      <c r="F1708" s="31"/>
    </row>
    <row r="1709" ht="12.75">
      <c r="F1709" s="31"/>
    </row>
    <row r="1710" ht="12.75">
      <c r="F1710" s="31"/>
    </row>
    <row r="1711" ht="12.75">
      <c r="F1711" s="31"/>
    </row>
    <row r="1712" ht="12.75">
      <c r="F1712" s="31"/>
    </row>
    <row r="1713" ht="12.75">
      <c r="F1713" s="31"/>
    </row>
    <row r="1714" ht="12.75">
      <c r="F1714" s="31"/>
    </row>
    <row r="1715" ht="12.75">
      <c r="F1715" s="31"/>
    </row>
    <row r="1716" ht="12.75">
      <c r="F1716" s="31"/>
    </row>
    <row r="1717" ht="12.75">
      <c r="F1717" s="31"/>
    </row>
    <row r="1718" ht="12.75">
      <c r="F1718" s="31"/>
    </row>
    <row r="1719" ht="12.75">
      <c r="F1719" s="31"/>
    </row>
    <row r="1720" ht="12.75">
      <c r="F1720" s="31"/>
    </row>
    <row r="1721" ht="12.75">
      <c r="F1721" s="31"/>
    </row>
    <row r="1722" ht="12.75">
      <c r="F1722" s="31"/>
    </row>
    <row r="1723" ht="12.75">
      <c r="F1723" s="31"/>
    </row>
    <row r="1724" ht="12.75">
      <c r="F1724" s="31"/>
    </row>
    <row r="1725" ht="12.75">
      <c r="F1725" s="31"/>
    </row>
    <row r="1726" ht="12.75">
      <c r="F1726" s="31"/>
    </row>
    <row r="1727" ht="12.75">
      <c r="F1727" s="31"/>
    </row>
    <row r="1728" ht="12.75">
      <c r="F1728" s="31"/>
    </row>
    <row r="1729" ht="12.75">
      <c r="F1729" s="31"/>
    </row>
    <row r="1730" ht="12.75">
      <c r="F1730" s="31"/>
    </row>
    <row r="1731" ht="12.75">
      <c r="F1731" s="31"/>
    </row>
    <row r="1732" ht="12.75">
      <c r="F1732" s="31"/>
    </row>
    <row r="1733" ht="12.75">
      <c r="F1733" s="31"/>
    </row>
    <row r="1734" ht="12.75">
      <c r="F1734" s="31"/>
    </row>
    <row r="1735" ht="12.75">
      <c r="F1735" s="31"/>
    </row>
    <row r="1736" ht="12.75">
      <c r="F1736" s="31"/>
    </row>
    <row r="1737" ht="12.75">
      <c r="F1737" s="31"/>
    </row>
    <row r="1738" ht="12.75">
      <c r="F1738" s="31"/>
    </row>
    <row r="1739" ht="12.75">
      <c r="F1739" s="31"/>
    </row>
    <row r="1740" ht="12.75">
      <c r="F1740" s="31"/>
    </row>
    <row r="1741" ht="12.75">
      <c r="F1741" s="31"/>
    </row>
    <row r="1742" ht="12.75">
      <c r="F1742" s="31"/>
    </row>
    <row r="1743" ht="12.75">
      <c r="F1743" s="31"/>
    </row>
    <row r="1744" ht="12.75">
      <c r="F1744" s="31"/>
    </row>
    <row r="1745" ht="12.75">
      <c r="F1745" s="31"/>
    </row>
    <row r="1746" ht="12.75">
      <c r="F1746" s="31"/>
    </row>
    <row r="1747" ht="12.75">
      <c r="F1747" s="31"/>
    </row>
    <row r="1748" ht="12.75">
      <c r="F1748" s="31"/>
    </row>
    <row r="1749" ht="12.75">
      <c r="F1749" s="31"/>
    </row>
    <row r="1750" ht="12.75">
      <c r="F1750" s="31"/>
    </row>
    <row r="1751" ht="12.75">
      <c r="F1751" s="31"/>
    </row>
    <row r="1752" ht="12.75">
      <c r="F1752" s="31"/>
    </row>
    <row r="1753" ht="12.75">
      <c r="F1753" s="31"/>
    </row>
    <row r="1754" ht="12.75">
      <c r="F1754" s="31"/>
    </row>
    <row r="1755" ht="12.75">
      <c r="F1755" s="31"/>
    </row>
    <row r="1756" ht="12.75">
      <c r="F1756" s="31"/>
    </row>
    <row r="1757" ht="12.75">
      <c r="F1757" s="31"/>
    </row>
    <row r="1758" ht="12.75">
      <c r="F1758" s="31"/>
    </row>
    <row r="1759" ht="12.75">
      <c r="F1759" s="31"/>
    </row>
    <row r="1760" ht="12.75">
      <c r="F1760" s="31"/>
    </row>
    <row r="1761" ht="12.75">
      <c r="F1761" s="31"/>
    </row>
    <row r="1762" ht="12.75">
      <c r="F1762" s="31"/>
    </row>
    <row r="1763" ht="12.75">
      <c r="F1763" s="31"/>
    </row>
    <row r="1764" ht="12.75">
      <c r="F1764" s="31"/>
    </row>
    <row r="1765" ht="12.75">
      <c r="F1765" s="31"/>
    </row>
    <row r="1766" ht="12.75">
      <c r="F1766" s="31"/>
    </row>
    <row r="1767" ht="12.75">
      <c r="F1767" s="31"/>
    </row>
    <row r="1768" ht="12.75">
      <c r="F1768" s="31"/>
    </row>
    <row r="1769" ht="12.75">
      <c r="F1769" s="31"/>
    </row>
    <row r="1770" ht="12.75">
      <c r="F1770" s="31"/>
    </row>
    <row r="1771" ht="12.75">
      <c r="F1771" s="31"/>
    </row>
    <row r="1772" ht="12.75">
      <c r="F1772" s="31"/>
    </row>
    <row r="1773" ht="12.75">
      <c r="F1773" s="31"/>
    </row>
    <row r="1774" ht="12.75">
      <c r="F1774" s="31"/>
    </row>
    <row r="1775" ht="12.75">
      <c r="F1775" s="31"/>
    </row>
    <row r="1776" ht="12.75">
      <c r="F1776" s="31"/>
    </row>
    <row r="1777" ht="12.75">
      <c r="F1777" s="31"/>
    </row>
    <row r="1778" ht="12.75">
      <c r="F1778" s="31"/>
    </row>
    <row r="1779" ht="12.75">
      <c r="F1779" s="31"/>
    </row>
    <row r="1780" ht="12.75">
      <c r="F1780" s="31"/>
    </row>
    <row r="1781" ht="12.75">
      <c r="F1781" s="31"/>
    </row>
    <row r="1782" ht="12.75">
      <c r="F1782" s="31"/>
    </row>
    <row r="1783" ht="12.75">
      <c r="F1783" s="31"/>
    </row>
    <row r="1784" ht="12.75">
      <c r="F1784" s="31"/>
    </row>
    <row r="1785" ht="12.75">
      <c r="F1785" s="31"/>
    </row>
    <row r="1786" ht="12.75">
      <c r="F1786" s="31"/>
    </row>
    <row r="1787" ht="12.75">
      <c r="F1787" s="31"/>
    </row>
    <row r="1788" ht="12.75">
      <c r="F1788" s="31"/>
    </row>
    <row r="1789" ht="12.75">
      <c r="F1789" s="31"/>
    </row>
    <row r="1790" ht="12.75">
      <c r="F1790" s="31"/>
    </row>
    <row r="1791" ht="12.75">
      <c r="F1791" s="31"/>
    </row>
    <row r="1792" ht="12.75">
      <c r="F1792" s="31"/>
    </row>
    <row r="1793" ht="12.75">
      <c r="F1793" s="31"/>
    </row>
    <row r="1794" ht="12.75">
      <c r="F1794" s="31"/>
    </row>
    <row r="1795" ht="12.75">
      <c r="F1795" s="31"/>
    </row>
    <row r="1796" ht="12.75">
      <c r="F1796" s="31"/>
    </row>
    <row r="1797" ht="12.75">
      <c r="F1797" s="31"/>
    </row>
    <row r="1798" ht="12.75">
      <c r="F1798" s="31"/>
    </row>
    <row r="1799" ht="12.75">
      <c r="F1799" s="31"/>
    </row>
    <row r="1800" ht="12.75">
      <c r="F1800" s="31"/>
    </row>
    <row r="1801" ht="12.75">
      <c r="F1801" s="31"/>
    </row>
    <row r="1802" ht="12.75">
      <c r="F1802" s="31"/>
    </row>
    <row r="1803" ht="12.75">
      <c r="F1803" s="31"/>
    </row>
    <row r="1804" ht="12.75">
      <c r="F1804" s="31"/>
    </row>
    <row r="1805" ht="12.75">
      <c r="F1805" s="31"/>
    </row>
    <row r="1806" ht="12.75">
      <c r="F1806" s="31"/>
    </row>
    <row r="1807" ht="12.75">
      <c r="F1807" s="31"/>
    </row>
    <row r="1808" ht="12.75">
      <c r="F1808" s="31"/>
    </row>
    <row r="1809" ht="12.75">
      <c r="F1809" s="31"/>
    </row>
    <row r="1810" ht="12.75">
      <c r="F1810" s="31"/>
    </row>
    <row r="1811" ht="12.75">
      <c r="F1811" s="31"/>
    </row>
    <row r="1812" ht="12.75">
      <c r="F1812" s="31"/>
    </row>
    <row r="1813" ht="12.75">
      <c r="F1813" s="31"/>
    </row>
    <row r="1814" ht="12.75">
      <c r="F1814" s="31"/>
    </row>
    <row r="1815" ht="12.75">
      <c r="F1815" s="31"/>
    </row>
    <row r="1816" ht="12.75">
      <c r="F1816" s="31"/>
    </row>
    <row r="1817" ht="12.75">
      <c r="F1817" s="31"/>
    </row>
    <row r="1818" ht="12.75">
      <c r="F1818" s="31"/>
    </row>
    <row r="1819" ht="12.75">
      <c r="F1819" s="31"/>
    </row>
    <row r="1820" ht="12.75">
      <c r="F1820" s="31"/>
    </row>
    <row r="1821" ht="12.75">
      <c r="F1821" s="31"/>
    </row>
    <row r="1822" ht="12.75">
      <c r="F1822" s="31"/>
    </row>
    <row r="1823" ht="12.75">
      <c r="F1823" s="31"/>
    </row>
    <row r="1824" ht="12.75">
      <c r="F1824" s="31"/>
    </row>
    <row r="1825" ht="12.75">
      <c r="F1825" s="31"/>
    </row>
    <row r="1826" ht="12.75">
      <c r="F1826" s="31"/>
    </row>
    <row r="1827" ht="12.75">
      <c r="F1827" s="31"/>
    </row>
    <row r="1828" ht="12.75">
      <c r="F1828" s="31"/>
    </row>
    <row r="1829" ht="12.75">
      <c r="F1829" s="31"/>
    </row>
    <row r="1830" ht="12.75">
      <c r="F1830" s="31"/>
    </row>
    <row r="1831" ht="12.75">
      <c r="F1831" s="31"/>
    </row>
    <row r="1832" ht="12.75">
      <c r="F1832" s="31"/>
    </row>
    <row r="1833" ht="12.75">
      <c r="F1833" s="31"/>
    </row>
    <row r="1834" ht="12.75">
      <c r="F1834" s="31"/>
    </row>
    <row r="1835" ht="12.75">
      <c r="F1835" s="31"/>
    </row>
    <row r="1836" ht="12.75">
      <c r="F1836" s="31"/>
    </row>
    <row r="1837" ht="12.75">
      <c r="F1837" s="31"/>
    </row>
    <row r="1838" ht="12.75">
      <c r="F1838" s="31"/>
    </row>
    <row r="1839" ht="12.75">
      <c r="F1839" s="31"/>
    </row>
    <row r="1840" ht="12.75">
      <c r="F1840" s="31"/>
    </row>
    <row r="1841" ht="12.75">
      <c r="F1841" s="31"/>
    </row>
    <row r="1842" ht="12.75">
      <c r="F1842" s="31"/>
    </row>
    <row r="1843" ht="12.75">
      <c r="F1843" s="31"/>
    </row>
    <row r="1844" ht="12.75">
      <c r="F1844" s="31"/>
    </row>
    <row r="1845" ht="12.75">
      <c r="F1845" s="31"/>
    </row>
    <row r="1846" ht="12.75">
      <c r="F1846" s="31"/>
    </row>
    <row r="1847" ht="12.75">
      <c r="F1847" s="31"/>
    </row>
    <row r="1848" ht="12.75">
      <c r="F1848" s="31"/>
    </row>
    <row r="1849" ht="12.75">
      <c r="F1849" s="31"/>
    </row>
    <row r="1850" ht="12.75">
      <c r="F1850" s="31"/>
    </row>
    <row r="1851" ht="12.75">
      <c r="F1851" s="31"/>
    </row>
    <row r="1852" ht="12.75">
      <c r="F1852" s="31"/>
    </row>
    <row r="1853" ht="12.75">
      <c r="F1853" s="31"/>
    </row>
    <row r="1854" ht="12.75">
      <c r="F1854" s="31"/>
    </row>
    <row r="1855" ht="12.75">
      <c r="F1855" s="31"/>
    </row>
    <row r="1856" ht="12.75">
      <c r="F1856" s="31"/>
    </row>
    <row r="1857" ht="12.75">
      <c r="F1857" s="31"/>
    </row>
    <row r="1858" ht="12.75">
      <c r="F1858" s="31"/>
    </row>
    <row r="1859" ht="12.75">
      <c r="F1859" s="31"/>
    </row>
    <row r="1860" ht="12.75">
      <c r="F1860" s="31"/>
    </row>
    <row r="1861" ht="12.75">
      <c r="F1861" s="31"/>
    </row>
    <row r="1862" ht="12.75">
      <c r="F1862" s="31"/>
    </row>
    <row r="1863" ht="12.75">
      <c r="F1863" s="31"/>
    </row>
    <row r="1864" ht="12.75">
      <c r="F1864" s="31"/>
    </row>
    <row r="1865" ht="12.75">
      <c r="F1865" s="31"/>
    </row>
    <row r="1866" ht="12.75">
      <c r="F1866" s="31"/>
    </row>
    <row r="1867" ht="12.75">
      <c r="F1867" s="31"/>
    </row>
    <row r="1868" ht="12.75">
      <c r="F1868" s="31"/>
    </row>
    <row r="1869" ht="12.75">
      <c r="F1869" s="31"/>
    </row>
    <row r="1870" ht="12.75">
      <c r="F1870" s="31"/>
    </row>
    <row r="1871" ht="12.75">
      <c r="F1871" s="31"/>
    </row>
    <row r="1872" ht="12.75">
      <c r="F1872" s="31"/>
    </row>
    <row r="1873" ht="12.75">
      <c r="F1873" s="31"/>
    </row>
    <row r="1874" ht="12.75">
      <c r="F1874" s="31"/>
    </row>
    <row r="1875" ht="12.75">
      <c r="F1875" s="31"/>
    </row>
    <row r="1876" ht="12.75">
      <c r="F1876" s="31"/>
    </row>
    <row r="1877" ht="12.75">
      <c r="F1877" s="31"/>
    </row>
    <row r="1878" ht="12.75">
      <c r="F1878" s="31"/>
    </row>
    <row r="1879" ht="12.75">
      <c r="F1879" s="31"/>
    </row>
    <row r="1880" ht="12.75">
      <c r="F1880" s="31"/>
    </row>
    <row r="1881" ht="12.75">
      <c r="F1881" s="31"/>
    </row>
    <row r="1882" ht="12.75">
      <c r="F1882" s="31"/>
    </row>
    <row r="1883" ht="12.75">
      <c r="F1883" s="31"/>
    </row>
    <row r="1884" ht="12.75">
      <c r="F1884" s="31"/>
    </row>
    <row r="1885" ht="12.75">
      <c r="F1885" s="31"/>
    </row>
    <row r="1886" ht="12.75">
      <c r="F1886" s="31"/>
    </row>
    <row r="1887" ht="12.75">
      <c r="F1887" s="31"/>
    </row>
    <row r="1888" ht="12.75">
      <c r="F1888" s="31"/>
    </row>
    <row r="1889" ht="12.75">
      <c r="F1889" s="31"/>
    </row>
    <row r="1890" ht="12.75">
      <c r="F1890" s="31"/>
    </row>
    <row r="1891" ht="12.75">
      <c r="F1891" s="31"/>
    </row>
    <row r="1892" ht="12.75">
      <c r="F1892" s="31"/>
    </row>
    <row r="1893" ht="12.75">
      <c r="F1893" s="31"/>
    </row>
    <row r="1894" ht="12.75">
      <c r="F1894" s="31"/>
    </row>
    <row r="1895" ht="12.75">
      <c r="F1895" s="31"/>
    </row>
    <row r="1896" ht="12.75">
      <c r="F1896" s="31"/>
    </row>
    <row r="1897" ht="12.75">
      <c r="F1897" s="31"/>
    </row>
    <row r="1898" ht="12.75">
      <c r="F1898" s="31"/>
    </row>
    <row r="1899" ht="12.75">
      <c r="F1899" s="31"/>
    </row>
    <row r="1900" ht="12.75">
      <c r="F1900" s="31"/>
    </row>
    <row r="1901" ht="12.75">
      <c r="F1901" s="31"/>
    </row>
    <row r="1902" ht="12.75">
      <c r="F1902" s="31"/>
    </row>
    <row r="1903" ht="12.75">
      <c r="F1903" s="31"/>
    </row>
    <row r="1904" ht="12.75">
      <c r="F1904" s="31"/>
    </row>
    <row r="1905" ht="12.75">
      <c r="F1905" s="31"/>
    </row>
    <row r="1906" ht="12.75">
      <c r="F1906" s="31"/>
    </row>
    <row r="1907" ht="12.75">
      <c r="F1907" s="31"/>
    </row>
    <row r="1908" ht="12.75">
      <c r="F1908" s="31"/>
    </row>
    <row r="1909" ht="12.75">
      <c r="F1909" s="31"/>
    </row>
    <row r="1910" ht="12.75">
      <c r="F1910" s="31"/>
    </row>
    <row r="1911" ht="12.75">
      <c r="F1911" s="31"/>
    </row>
    <row r="1912" ht="12.75">
      <c r="F1912" s="31"/>
    </row>
    <row r="1913" ht="12.75">
      <c r="F1913" s="31"/>
    </row>
    <row r="1914" ht="12.75">
      <c r="F1914" s="31"/>
    </row>
    <row r="1915" ht="12.75">
      <c r="F1915" s="31"/>
    </row>
    <row r="1916" ht="12.75">
      <c r="F1916" s="31"/>
    </row>
    <row r="1917" ht="12.75">
      <c r="F1917" s="31"/>
    </row>
    <row r="1918" ht="12.75">
      <c r="F1918" s="31"/>
    </row>
    <row r="1919" ht="12.75">
      <c r="F1919" s="31"/>
    </row>
    <row r="1920" ht="12.75">
      <c r="F1920" s="31"/>
    </row>
    <row r="1921" ht="12.75">
      <c r="F1921" s="31"/>
    </row>
    <row r="1922" ht="12.75">
      <c r="F1922" s="31"/>
    </row>
    <row r="1923" ht="12.75">
      <c r="F1923" s="31"/>
    </row>
    <row r="1924" ht="12.75">
      <c r="F1924" s="31"/>
    </row>
    <row r="1925" ht="12.75">
      <c r="F1925" s="31"/>
    </row>
    <row r="1926" ht="12.75">
      <c r="F1926" s="31"/>
    </row>
    <row r="1927" ht="12.75">
      <c r="F1927" s="31"/>
    </row>
    <row r="1928" ht="12.75">
      <c r="F1928" s="31"/>
    </row>
    <row r="1929" ht="12.75">
      <c r="F1929" s="31"/>
    </row>
    <row r="1930" ht="12.75">
      <c r="F1930" s="31"/>
    </row>
    <row r="1931" ht="12.75">
      <c r="F1931" s="31"/>
    </row>
    <row r="1932" ht="12.75">
      <c r="F1932" s="31"/>
    </row>
    <row r="1933" ht="12.75">
      <c r="F1933" s="31"/>
    </row>
    <row r="1934" ht="12.75">
      <c r="F1934" s="31"/>
    </row>
    <row r="1935" ht="12.75">
      <c r="F1935" s="31"/>
    </row>
    <row r="1936" ht="12.75">
      <c r="F1936" s="31"/>
    </row>
    <row r="1937" ht="12.75">
      <c r="F1937" s="31"/>
    </row>
    <row r="1938" ht="12.75">
      <c r="F1938" s="31"/>
    </row>
    <row r="1939" ht="12.75">
      <c r="F1939" s="31"/>
    </row>
    <row r="1940" ht="12.75">
      <c r="F1940" s="31"/>
    </row>
    <row r="1941" ht="12.75">
      <c r="F1941" s="31"/>
    </row>
    <row r="1942" ht="12.75">
      <c r="F1942" s="31"/>
    </row>
    <row r="1943" ht="12.75">
      <c r="F1943" s="31"/>
    </row>
    <row r="1944" ht="12.75">
      <c r="F1944" s="31"/>
    </row>
    <row r="1945" ht="12.75">
      <c r="F1945" s="31"/>
    </row>
    <row r="1946" ht="12.75">
      <c r="F1946" s="31"/>
    </row>
    <row r="1947" ht="12.75">
      <c r="F1947" s="31"/>
    </row>
    <row r="1948" ht="12.75">
      <c r="F1948" s="31"/>
    </row>
    <row r="1949" ht="12.75">
      <c r="F1949" s="31"/>
    </row>
    <row r="1950" ht="12.75">
      <c r="F1950" s="31"/>
    </row>
    <row r="1951" ht="12.75">
      <c r="F1951" s="31"/>
    </row>
    <row r="1952" ht="12.75">
      <c r="F1952" s="31"/>
    </row>
    <row r="1953" ht="12.75">
      <c r="F1953" s="31"/>
    </row>
    <row r="1954" ht="12.75">
      <c r="F1954" s="31"/>
    </row>
    <row r="1955" ht="12.75">
      <c r="F1955" s="31"/>
    </row>
    <row r="1956" ht="12.75">
      <c r="F1956" s="31"/>
    </row>
    <row r="1957" ht="12.75">
      <c r="F1957" s="31"/>
    </row>
    <row r="1958" ht="12.75">
      <c r="F1958" s="31"/>
    </row>
    <row r="1959" ht="12.75">
      <c r="F1959" s="31"/>
    </row>
    <row r="1960" ht="12.75">
      <c r="F1960" s="31"/>
    </row>
    <row r="1961" ht="12.75">
      <c r="F1961" s="31"/>
    </row>
    <row r="1962" ht="12.75">
      <c r="F1962" s="31"/>
    </row>
    <row r="1963" ht="12.75">
      <c r="F1963" s="31"/>
    </row>
    <row r="1964" ht="12.75">
      <c r="F1964" s="31"/>
    </row>
    <row r="1965" ht="12.75">
      <c r="F1965" s="31"/>
    </row>
    <row r="1966" ht="12.75">
      <c r="F1966" s="31"/>
    </row>
    <row r="1967" ht="12.75">
      <c r="F1967" s="31"/>
    </row>
    <row r="1968" ht="12.75">
      <c r="F1968" s="31"/>
    </row>
    <row r="1969" ht="12.75">
      <c r="F1969" s="31"/>
    </row>
    <row r="1970" ht="12.75">
      <c r="F1970" s="31"/>
    </row>
    <row r="1971" ht="12.75">
      <c r="F1971" s="31"/>
    </row>
    <row r="1972" ht="12.75">
      <c r="F1972" s="31"/>
    </row>
    <row r="1973" ht="12.75">
      <c r="F1973" s="31"/>
    </row>
    <row r="1974" ht="12.75">
      <c r="F1974" s="31"/>
    </row>
    <row r="1975" ht="12.75">
      <c r="F1975" s="31"/>
    </row>
    <row r="1976" ht="12.75">
      <c r="F1976" s="31"/>
    </row>
    <row r="1977" ht="12.75">
      <c r="F1977" s="31"/>
    </row>
    <row r="1978" ht="12.75">
      <c r="F1978" s="31"/>
    </row>
    <row r="1979" ht="12.75">
      <c r="F1979" s="31"/>
    </row>
    <row r="1980" ht="12.75">
      <c r="F1980" s="31"/>
    </row>
    <row r="1981" ht="12.75">
      <c r="F1981" s="31"/>
    </row>
    <row r="1982" ht="12.75">
      <c r="F1982" s="31"/>
    </row>
    <row r="1983" ht="12.75">
      <c r="F1983" s="31"/>
    </row>
    <row r="1984" ht="12.75">
      <c r="F1984" s="31"/>
    </row>
    <row r="1985" ht="12.75">
      <c r="F1985" s="31"/>
    </row>
    <row r="1986" ht="12.75">
      <c r="F1986" s="31"/>
    </row>
    <row r="1987" ht="12.75">
      <c r="F1987" s="31"/>
    </row>
    <row r="1988" ht="12.75">
      <c r="F1988" s="31"/>
    </row>
    <row r="1989" ht="12.75">
      <c r="F1989" s="31"/>
    </row>
    <row r="1990" ht="12.75">
      <c r="F1990" s="31"/>
    </row>
    <row r="1991" ht="12.75">
      <c r="F1991" s="31"/>
    </row>
    <row r="1992" ht="12.75">
      <c r="F1992" s="31"/>
    </row>
    <row r="1993" ht="12.75">
      <c r="F1993" s="31"/>
    </row>
    <row r="1994" ht="12.75">
      <c r="F1994" s="31"/>
    </row>
    <row r="1995" ht="12.75">
      <c r="F1995" s="31"/>
    </row>
    <row r="1996" ht="12.75">
      <c r="F1996" s="31"/>
    </row>
    <row r="1997" ht="12.75">
      <c r="F1997" s="31"/>
    </row>
    <row r="1998" ht="12.75">
      <c r="F1998" s="31"/>
    </row>
    <row r="1999" ht="12.75">
      <c r="F1999" s="31"/>
    </row>
    <row r="2000" ht="12.75">
      <c r="F2000" s="31"/>
    </row>
    <row r="2001" ht="12.75">
      <c r="F2001" s="31"/>
    </row>
    <row r="2002" ht="12.75">
      <c r="F2002" s="31"/>
    </row>
    <row r="2003" ht="12.75">
      <c r="F2003" s="31"/>
    </row>
    <row r="2004" ht="12.75">
      <c r="F2004" s="31"/>
    </row>
    <row r="2005" ht="12.75">
      <c r="F2005" s="31"/>
    </row>
    <row r="2006" ht="12.75">
      <c r="F2006" s="31"/>
    </row>
    <row r="2007" ht="12.75">
      <c r="F2007" s="31"/>
    </row>
    <row r="2008" ht="12.75">
      <c r="F2008" s="31"/>
    </row>
    <row r="2009" ht="12.75">
      <c r="F2009" s="31"/>
    </row>
    <row r="2010" ht="12.75">
      <c r="F2010" s="31"/>
    </row>
    <row r="2011" ht="12.75">
      <c r="F2011" s="31"/>
    </row>
    <row r="2012" ht="12.75">
      <c r="F2012" s="31"/>
    </row>
    <row r="2013" ht="12.75">
      <c r="F2013" s="31"/>
    </row>
    <row r="2014" ht="12.75">
      <c r="F2014" s="31"/>
    </row>
    <row r="2015" ht="12.75">
      <c r="F2015" s="31"/>
    </row>
    <row r="2016" ht="12.75">
      <c r="F2016" s="31"/>
    </row>
    <row r="2017" ht="12.75">
      <c r="F2017" s="31"/>
    </row>
    <row r="2018" ht="12.75">
      <c r="F2018" s="31"/>
    </row>
    <row r="2019" ht="12.75">
      <c r="F2019" s="31"/>
    </row>
    <row r="2020" ht="12.75">
      <c r="F2020" s="31"/>
    </row>
    <row r="2021" ht="12.75">
      <c r="F2021" s="31"/>
    </row>
    <row r="2022" ht="12.75">
      <c r="F2022" s="31"/>
    </row>
    <row r="2023" ht="12.75">
      <c r="F2023" s="31"/>
    </row>
    <row r="2024" ht="12.75">
      <c r="F2024" s="31"/>
    </row>
    <row r="2025" ht="12.75">
      <c r="F2025" s="31"/>
    </row>
    <row r="2026" ht="12.75">
      <c r="F2026" s="31"/>
    </row>
    <row r="2027" ht="12.75">
      <c r="F2027" s="31"/>
    </row>
    <row r="2028" ht="12.75">
      <c r="F2028" s="31"/>
    </row>
    <row r="2029" ht="12.75">
      <c r="F2029" s="31"/>
    </row>
    <row r="2030" ht="12.75">
      <c r="F2030" s="31"/>
    </row>
    <row r="2031" ht="12.75">
      <c r="F2031" s="31"/>
    </row>
    <row r="2032" ht="12.75">
      <c r="F2032" s="31"/>
    </row>
    <row r="2033" ht="12.75">
      <c r="F2033" s="31"/>
    </row>
    <row r="2034" ht="12.75">
      <c r="F2034" s="31"/>
    </row>
    <row r="2035" ht="12.75">
      <c r="F2035" s="31"/>
    </row>
    <row r="2036" ht="12.75">
      <c r="F2036" s="31"/>
    </row>
    <row r="2037" ht="12.75">
      <c r="F2037" s="31"/>
    </row>
    <row r="2038" ht="12.75">
      <c r="F2038" s="31"/>
    </row>
    <row r="2039" ht="12.75">
      <c r="F2039" s="31"/>
    </row>
    <row r="2040" ht="12.75">
      <c r="F2040" s="31"/>
    </row>
    <row r="2041" ht="12.75">
      <c r="F2041" s="31"/>
    </row>
    <row r="2042" ht="12.75">
      <c r="F2042" s="31"/>
    </row>
    <row r="2043" ht="12.75">
      <c r="F2043" s="31"/>
    </row>
    <row r="2044" ht="12.75">
      <c r="F2044" s="31"/>
    </row>
    <row r="2045" ht="12.75">
      <c r="F2045" s="31"/>
    </row>
    <row r="2046" ht="12.75">
      <c r="F2046" s="31"/>
    </row>
    <row r="2047" ht="12.75">
      <c r="F2047" s="31"/>
    </row>
    <row r="2048" ht="12.75">
      <c r="F2048" s="31"/>
    </row>
    <row r="2049" ht="12.75">
      <c r="F2049" s="31"/>
    </row>
    <row r="2050" ht="12.75">
      <c r="F2050" s="31"/>
    </row>
    <row r="2051" ht="12.75">
      <c r="F2051" s="31"/>
    </row>
    <row r="2052" ht="12.75">
      <c r="F2052" s="31"/>
    </row>
    <row r="2053" ht="12.75">
      <c r="F2053" s="31"/>
    </row>
    <row r="2054" ht="12.75">
      <c r="F2054" s="31"/>
    </row>
    <row r="2055" ht="12.75">
      <c r="F2055" s="31"/>
    </row>
    <row r="2056" ht="12.75">
      <c r="F2056" s="31"/>
    </row>
    <row r="2057" ht="12.75">
      <c r="F2057" s="31"/>
    </row>
    <row r="2058" ht="12.75">
      <c r="F2058" s="31"/>
    </row>
    <row r="2059" ht="12.75">
      <c r="F2059" s="31"/>
    </row>
    <row r="2060" ht="12.75">
      <c r="F2060" s="31"/>
    </row>
    <row r="2061" ht="12.75">
      <c r="F2061" s="31"/>
    </row>
    <row r="2062" ht="12.75">
      <c r="F2062" s="31"/>
    </row>
    <row r="2063" ht="12.75">
      <c r="F2063" s="31"/>
    </row>
    <row r="2064" ht="12.75">
      <c r="F2064" s="31"/>
    </row>
    <row r="2065" ht="12.75">
      <c r="F2065" s="31"/>
    </row>
    <row r="2066" ht="12.75">
      <c r="F2066" s="31"/>
    </row>
    <row r="2067" ht="12.75">
      <c r="F2067" s="31"/>
    </row>
    <row r="2068" ht="12.75">
      <c r="F2068" s="31"/>
    </row>
    <row r="2069" ht="12.75">
      <c r="F2069" s="31"/>
    </row>
    <row r="2070" ht="12.75">
      <c r="F2070" s="31"/>
    </row>
    <row r="2071" ht="12.75">
      <c r="F2071" s="31"/>
    </row>
    <row r="2072" ht="12.75">
      <c r="F2072" s="31"/>
    </row>
    <row r="2073" ht="12.75">
      <c r="F2073" s="31"/>
    </row>
    <row r="2074" ht="12.75">
      <c r="F2074" s="31"/>
    </row>
    <row r="2075" ht="12.75">
      <c r="F2075" s="31"/>
    </row>
    <row r="2076" ht="12.75">
      <c r="F2076" s="31"/>
    </row>
    <row r="2077" ht="12.75">
      <c r="F2077" s="31"/>
    </row>
    <row r="2078" ht="12.75">
      <c r="F2078" s="31"/>
    </row>
    <row r="2079" ht="12.75">
      <c r="F2079" s="31"/>
    </row>
    <row r="2080" ht="12.75">
      <c r="F2080" s="31"/>
    </row>
    <row r="2081" ht="12.75">
      <c r="F2081" s="31"/>
    </row>
    <row r="2082" ht="12.75">
      <c r="F2082" s="31"/>
    </row>
    <row r="2083" ht="12.75">
      <c r="F2083" s="31"/>
    </row>
    <row r="2084" ht="12.75">
      <c r="F2084" s="31"/>
    </row>
    <row r="2085" ht="12.75">
      <c r="F2085" s="31"/>
    </row>
    <row r="2086" ht="12.75">
      <c r="F2086" s="31"/>
    </row>
    <row r="2087" ht="12.75">
      <c r="F2087" s="31"/>
    </row>
    <row r="2088" ht="12.75">
      <c r="F2088" s="31"/>
    </row>
    <row r="2089" ht="12.75">
      <c r="F2089" s="31"/>
    </row>
    <row r="2090" ht="12.75">
      <c r="F2090" s="31"/>
    </row>
    <row r="2091" ht="12.75">
      <c r="F2091" s="31"/>
    </row>
    <row r="2092" ht="12.75">
      <c r="F2092" s="31"/>
    </row>
    <row r="2093" ht="12.75">
      <c r="F2093" s="31"/>
    </row>
    <row r="2094" ht="12.75">
      <c r="F2094" s="31"/>
    </row>
    <row r="2095" ht="12.75">
      <c r="F2095" s="31"/>
    </row>
    <row r="2096" ht="12.75">
      <c r="F2096" s="31"/>
    </row>
    <row r="2097" ht="12.75">
      <c r="F2097" s="31"/>
    </row>
    <row r="2098" ht="12.75">
      <c r="F2098" s="31"/>
    </row>
    <row r="2099" ht="12.75">
      <c r="F2099" s="31"/>
    </row>
    <row r="2100" ht="12.75">
      <c r="F2100" s="31"/>
    </row>
    <row r="2101" ht="12.75">
      <c r="F2101" s="31"/>
    </row>
    <row r="2102" ht="12.75">
      <c r="F2102" s="31"/>
    </row>
    <row r="2103" ht="12.75">
      <c r="F2103" s="31"/>
    </row>
    <row r="2104" ht="12.75">
      <c r="F2104" s="31"/>
    </row>
    <row r="2105" ht="12.75">
      <c r="F2105" s="31"/>
    </row>
    <row r="2106" ht="12.75">
      <c r="F2106" s="31"/>
    </row>
    <row r="2107" ht="12.75">
      <c r="F2107" s="31"/>
    </row>
    <row r="2108" ht="12.75">
      <c r="F2108" s="31"/>
    </row>
    <row r="2109" ht="12.75">
      <c r="F2109" s="31"/>
    </row>
    <row r="2110" ht="12.75">
      <c r="F2110" s="31"/>
    </row>
    <row r="2111" ht="12.75">
      <c r="F2111" s="31"/>
    </row>
    <row r="2112" ht="12.75">
      <c r="F2112" s="31"/>
    </row>
    <row r="2113" ht="12.75">
      <c r="F2113" s="31"/>
    </row>
    <row r="2114" ht="12.75">
      <c r="F2114" s="31"/>
    </row>
    <row r="2115" ht="12.75">
      <c r="F2115" s="31"/>
    </row>
    <row r="2116" ht="12.75">
      <c r="F2116" s="31"/>
    </row>
    <row r="2117" ht="12.75">
      <c r="F2117" s="31"/>
    </row>
    <row r="2118" ht="12.75">
      <c r="F2118" s="31"/>
    </row>
    <row r="2119" ht="12.75">
      <c r="F2119" s="31"/>
    </row>
    <row r="2120" ht="12.75">
      <c r="F2120" s="31"/>
    </row>
    <row r="2121" ht="12.75">
      <c r="F2121" s="31"/>
    </row>
    <row r="2122" ht="12.75">
      <c r="F2122" s="31"/>
    </row>
    <row r="2123" ht="12.75">
      <c r="F2123" s="31"/>
    </row>
    <row r="2124" ht="12.75">
      <c r="F2124" s="31"/>
    </row>
    <row r="2125" ht="12.75">
      <c r="F2125" s="31"/>
    </row>
    <row r="2126" ht="12.75">
      <c r="F2126" s="31"/>
    </row>
    <row r="2127" ht="12.75">
      <c r="F2127" s="31"/>
    </row>
    <row r="2128" ht="12.75">
      <c r="F2128" s="31"/>
    </row>
    <row r="2129" ht="12.75">
      <c r="F2129" s="31"/>
    </row>
    <row r="2130" ht="12.75">
      <c r="F2130" s="31"/>
    </row>
    <row r="2131" ht="12.75">
      <c r="F2131" s="31"/>
    </row>
    <row r="2132" ht="12.75">
      <c r="F2132" s="31"/>
    </row>
    <row r="2133" ht="12.75">
      <c r="F2133" s="31"/>
    </row>
    <row r="2134" ht="12.75">
      <c r="F2134" s="31"/>
    </row>
    <row r="2135" ht="12.75">
      <c r="F2135" s="31"/>
    </row>
    <row r="2136" ht="12.75">
      <c r="F2136" s="31"/>
    </row>
    <row r="2137" ht="12.75">
      <c r="F2137" s="31"/>
    </row>
    <row r="2138" ht="12.75">
      <c r="F2138" s="31"/>
    </row>
    <row r="2139" ht="12.75">
      <c r="F2139" s="31"/>
    </row>
    <row r="2140" ht="12.75">
      <c r="F2140" s="31"/>
    </row>
    <row r="2141" ht="12.75">
      <c r="F2141" s="31"/>
    </row>
    <row r="2142" ht="12.75">
      <c r="F2142" s="31"/>
    </row>
    <row r="2143" ht="12.75">
      <c r="F2143" s="31"/>
    </row>
    <row r="2144" ht="12.75">
      <c r="F2144" s="31"/>
    </row>
    <row r="2145" ht="12.75">
      <c r="F2145" s="31"/>
    </row>
    <row r="2146" ht="12.75">
      <c r="F2146" s="31"/>
    </row>
    <row r="2147" ht="12.75">
      <c r="F2147" s="31"/>
    </row>
    <row r="2148" ht="12.75">
      <c r="F2148" s="31"/>
    </row>
    <row r="2149" ht="12.75">
      <c r="F2149" s="31"/>
    </row>
    <row r="2150" ht="12.75">
      <c r="F2150" s="31"/>
    </row>
    <row r="2151" ht="12.75">
      <c r="F2151" s="31"/>
    </row>
    <row r="2152" ht="12.75">
      <c r="F2152" s="31"/>
    </row>
    <row r="2153" ht="12.75">
      <c r="F2153" s="31"/>
    </row>
    <row r="2154" ht="12.75">
      <c r="F2154" s="31"/>
    </row>
    <row r="2155" ht="12.75">
      <c r="F2155" s="31"/>
    </row>
    <row r="2156" ht="12.75">
      <c r="F2156" s="31"/>
    </row>
    <row r="2157" ht="12.75">
      <c r="F2157" s="31"/>
    </row>
    <row r="2158" ht="12.75">
      <c r="F2158" s="31"/>
    </row>
    <row r="2159" ht="12.75">
      <c r="F2159" s="31"/>
    </row>
    <row r="2160" ht="12.75">
      <c r="F2160" s="31"/>
    </row>
    <row r="2161" ht="12.75">
      <c r="F2161" s="31"/>
    </row>
    <row r="2162" ht="12.75">
      <c r="F2162" s="31"/>
    </row>
    <row r="2163" ht="12.75">
      <c r="F2163" s="31"/>
    </row>
    <row r="2164" ht="12.75">
      <c r="F2164" s="31"/>
    </row>
    <row r="2165" ht="12.75">
      <c r="F2165" s="31"/>
    </row>
    <row r="2166" ht="12.75">
      <c r="F2166" s="31"/>
    </row>
    <row r="2167" ht="12.75">
      <c r="F2167" s="31"/>
    </row>
    <row r="2168" ht="12.75">
      <c r="F2168" s="31"/>
    </row>
    <row r="2169" ht="12.75">
      <c r="F2169" s="31"/>
    </row>
    <row r="2170" ht="12.75">
      <c r="F2170" s="31"/>
    </row>
    <row r="2171" ht="12.75">
      <c r="F2171" s="31"/>
    </row>
    <row r="2172" ht="12.75">
      <c r="F2172" s="31"/>
    </row>
    <row r="2173" ht="12.75">
      <c r="F2173" s="31"/>
    </row>
    <row r="2174" ht="12.75">
      <c r="F2174" s="31"/>
    </row>
    <row r="2175" ht="12.75">
      <c r="F2175" s="31"/>
    </row>
    <row r="2176" ht="12.75">
      <c r="F2176" s="31"/>
    </row>
    <row r="2177" ht="12.75">
      <c r="F2177" s="31"/>
    </row>
    <row r="2178" ht="12.75">
      <c r="F2178" s="31"/>
    </row>
    <row r="2179" ht="12.75">
      <c r="F2179" s="31"/>
    </row>
    <row r="2180" ht="12.75">
      <c r="F2180" s="31"/>
    </row>
    <row r="2181" ht="12.75">
      <c r="F2181" s="31"/>
    </row>
    <row r="2182" ht="12.75">
      <c r="F2182" s="31"/>
    </row>
    <row r="2183" ht="12.75">
      <c r="F2183" s="31"/>
    </row>
    <row r="2184" ht="12.75">
      <c r="F2184" s="31"/>
    </row>
    <row r="2185" ht="12.75">
      <c r="F2185" s="31"/>
    </row>
    <row r="2186" ht="12.75">
      <c r="F2186" s="31"/>
    </row>
    <row r="2187" ht="12.75">
      <c r="F2187" s="31"/>
    </row>
    <row r="2188" ht="12.75">
      <c r="F2188" s="31"/>
    </row>
    <row r="2189" ht="12.75">
      <c r="F2189" s="31"/>
    </row>
    <row r="2190" ht="12.75">
      <c r="F2190" s="31"/>
    </row>
    <row r="2191" ht="12.75">
      <c r="F2191" s="31"/>
    </row>
    <row r="2192" ht="12.75">
      <c r="F2192" s="31"/>
    </row>
    <row r="2193" ht="12.75">
      <c r="F2193" s="31"/>
    </row>
    <row r="2194" ht="12.75">
      <c r="F2194" s="31"/>
    </row>
    <row r="2195" ht="12.75">
      <c r="F2195" s="31"/>
    </row>
    <row r="2196" ht="12.75">
      <c r="F2196" s="31"/>
    </row>
    <row r="2197" ht="12.75">
      <c r="F2197" s="31"/>
    </row>
    <row r="2198" ht="12.75">
      <c r="F2198" s="31"/>
    </row>
    <row r="2199" ht="12.75">
      <c r="F2199" s="31"/>
    </row>
    <row r="2200" ht="12.75">
      <c r="F2200" s="31"/>
    </row>
    <row r="2201" ht="12.75">
      <c r="F2201" s="31"/>
    </row>
    <row r="2202" ht="12.75">
      <c r="F2202" s="31"/>
    </row>
    <row r="2203" ht="12.75">
      <c r="F2203" s="31"/>
    </row>
    <row r="2204" ht="12.75">
      <c r="F2204" s="31"/>
    </row>
    <row r="2205" ht="12.75">
      <c r="F2205" s="31"/>
    </row>
    <row r="2206" ht="12.75">
      <c r="F2206" s="31"/>
    </row>
    <row r="2207" ht="12.75">
      <c r="F2207" s="31"/>
    </row>
    <row r="2208" ht="12.75">
      <c r="F2208" s="31"/>
    </row>
    <row r="2209" ht="12.75">
      <c r="F2209" s="31"/>
    </row>
    <row r="2210" ht="12.75">
      <c r="F2210" s="31"/>
    </row>
    <row r="2211" ht="12.75">
      <c r="F2211" s="31"/>
    </row>
    <row r="2212" ht="12.75">
      <c r="F2212" s="31"/>
    </row>
    <row r="2213" ht="12.75">
      <c r="F2213" s="31"/>
    </row>
    <row r="2214" ht="12.75">
      <c r="F2214" s="31"/>
    </row>
    <row r="2215" ht="12.75">
      <c r="F2215" s="31"/>
    </row>
    <row r="2216" ht="12.75">
      <c r="F2216" s="31"/>
    </row>
    <row r="2217" ht="12.75">
      <c r="F2217" s="31"/>
    </row>
    <row r="2218" ht="12.75">
      <c r="F2218" s="31"/>
    </row>
    <row r="2219" ht="12.75">
      <c r="F2219" s="31"/>
    </row>
    <row r="2220" ht="12.75">
      <c r="F2220" s="31"/>
    </row>
    <row r="2221" ht="12.75">
      <c r="F2221" s="31"/>
    </row>
    <row r="2222" ht="12.75">
      <c r="F2222" s="31"/>
    </row>
    <row r="2223" ht="12.75">
      <c r="F2223" s="31"/>
    </row>
    <row r="2224" ht="12.75">
      <c r="F2224" s="31"/>
    </row>
    <row r="2225" ht="12.75">
      <c r="F2225" s="31"/>
    </row>
    <row r="2226" ht="12.75">
      <c r="F2226" s="31"/>
    </row>
    <row r="2227" ht="12.75">
      <c r="F2227" s="31"/>
    </row>
    <row r="2228" ht="12.75">
      <c r="F2228" s="31"/>
    </row>
    <row r="2229" ht="12.75">
      <c r="F2229" s="31"/>
    </row>
    <row r="2230" ht="12.75">
      <c r="F2230" s="31"/>
    </row>
    <row r="2231" ht="12.75">
      <c r="F2231" s="31"/>
    </row>
    <row r="2232" ht="12.75">
      <c r="F2232" s="31"/>
    </row>
    <row r="2233" ht="12.75">
      <c r="F2233" s="31"/>
    </row>
    <row r="2234" ht="12.75">
      <c r="F2234" s="31"/>
    </row>
    <row r="2235" ht="12.75">
      <c r="F2235" s="31"/>
    </row>
    <row r="2236" ht="12.75">
      <c r="F2236" s="31"/>
    </row>
    <row r="2237" ht="12.75">
      <c r="F2237" s="31"/>
    </row>
    <row r="2238" ht="12.75">
      <c r="F2238" s="31"/>
    </row>
    <row r="2239" ht="12.75">
      <c r="F2239" s="31"/>
    </row>
    <row r="2240" ht="12.75">
      <c r="F2240" s="31"/>
    </row>
    <row r="2241" ht="12.75">
      <c r="F2241" s="31"/>
    </row>
    <row r="2242" ht="12.75">
      <c r="F2242" s="31"/>
    </row>
    <row r="2243" ht="12.75">
      <c r="F2243" s="31"/>
    </row>
    <row r="2244" ht="12.75">
      <c r="F2244" s="31"/>
    </row>
    <row r="2245" ht="12.75">
      <c r="F2245" s="31"/>
    </row>
    <row r="2246" ht="12.75">
      <c r="F2246" s="31"/>
    </row>
    <row r="2247" ht="12.75">
      <c r="F2247" s="31"/>
    </row>
    <row r="2248" ht="12.75">
      <c r="F2248" s="31"/>
    </row>
    <row r="2249" ht="12.75">
      <c r="F2249" s="31"/>
    </row>
    <row r="2250" ht="12.75">
      <c r="F2250" s="31"/>
    </row>
    <row r="2251" ht="12.75">
      <c r="F2251" s="31"/>
    </row>
    <row r="2252" ht="12.75">
      <c r="F2252" s="31"/>
    </row>
    <row r="2253" ht="12.75">
      <c r="F2253" s="31"/>
    </row>
    <row r="2254" ht="12.75">
      <c r="F2254" s="31"/>
    </row>
    <row r="2255" ht="12.75">
      <c r="F2255" s="31"/>
    </row>
    <row r="2256" ht="12.75">
      <c r="F2256" s="31"/>
    </row>
    <row r="2257" ht="12.75">
      <c r="F2257" s="31"/>
    </row>
    <row r="2258" ht="12.75">
      <c r="F2258" s="31"/>
    </row>
    <row r="2259" ht="12.75">
      <c r="F2259" s="31"/>
    </row>
    <row r="2260" ht="12.75">
      <c r="F2260" s="31"/>
    </row>
    <row r="2261" ht="12.75">
      <c r="F2261" s="31"/>
    </row>
    <row r="2262" ht="12.75">
      <c r="F2262" s="31"/>
    </row>
    <row r="2263" ht="12.75">
      <c r="F2263" s="31"/>
    </row>
    <row r="2264" ht="12.75">
      <c r="F2264" s="31"/>
    </row>
    <row r="2265" ht="12.75">
      <c r="F2265" s="31"/>
    </row>
    <row r="2266" ht="12.75">
      <c r="F2266" s="31"/>
    </row>
    <row r="2267" ht="12.75">
      <c r="F2267" s="31"/>
    </row>
    <row r="2268" ht="12.75">
      <c r="F2268" s="31"/>
    </row>
    <row r="2269" ht="12.75">
      <c r="F2269" s="31"/>
    </row>
    <row r="2270" ht="12.75">
      <c r="F2270" s="31"/>
    </row>
    <row r="2271" ht="12.75">
      <c r="F2271" s="31"/>
    </row>
    <row r="2272" ht="12.75">
      <c r="F2272" s="31"/>
    </row>
    <row r="2273" ht="12.75">
      <c r="F2273" s="31"/>
    </row>
    <row r="2274" ht="12.75">
      <c r="F2274" s="31"/>
    </row>
    <row r="2275" ht="12.75">
      <c r="F2275" s="31"/>
    </row>
    <row r="2276" ht="12.75">
      <c r="F2276" s="31"/>
    </row>
    <row r="2277" ht="12.75">
      <c r="F2277" s="31"/>
    </row>
    <row r="2278" ht="12.75">
      <c r="F2278" s="31"/>
    </row>
    <row r="2279" ht="12.75">
      <c r="F2279" s="31"/>
    </row>
    <row r="2280" ht="12.75">
      <c r="F2280" s="31"/>
    </row>
    <row r="2281" ht="12.75">
      <c r="F2281" s="31"/>
    </row>
    <row r="2282" ht="12.75">
      <c r="F2282" s="31"/>
    </row>
    <row r="2283" ht="12.75">
      <c r="F2283" s="31"/>
    </row>
    <row r="2284" ht="12.75">
      <c r="F2284" s="31"/>
    </row>
    <row r="2285" ht="12.75">
      <c r="F2285" s="31"/>
    </row>
    <row r="2286" ht="12.75">
      <c r="F2286" s="31"/>
    </row>
    <row r="2287" ht="12.75">
      <c r="F2287" s="31"/>
    </row>
    <row r="2288" ht="12.75">
      <c r="F2288" s="31"/>
    </row>
    <row r="2289" ht="12.75">
      <c r="F2289" s="31"/>
    </row>
    <row r="2290" ht="12.75">
      <c r="F2290" s="31"/>
    </row>
    <row r="2291" ht="12.75">
      <c r="F2291" s="31"/>
    </row>
    <row r="2292" ht="12.75">
      <c r="F2292" s="31"/>
    </row>
    <row r="2293" ht="12.75">
      <c r="F2293" s="31"/>
    </row>
    <row r="2294" ht="12.75">
      <c r="F2294" s="31"/>
    </row>
    <row r="2295" ht="12.75">
      <c r="F2295" s="31"/>
    </row>
    <row r="2296" ht="12.75">
      <c r="F2296" s="31"/>
    </row>
    <row r="2297" ht="12.75">
      <c r="F2297" s="31"/>
    </row>
    <row r="2298" ht="12.75">
      <c r="F2298" s="31"/>
    </row>
    <row r="2299" ht="12.75">
      <c r="F2299" s="31"/>
    </row>
    <row r="2300" ht="12.75">
      <c r="F2300" s="31"/>
    </row>
    <row r="2301" ht="12.75">
      <c r="F2301" s="31"/>
    </row>
    <row r="2302" ht="12.75">
      <c r="F2302" s="31"/>
    </row>
    <row r="2303" ht="12.75">
      <c r="F2303" s="31"/>
    </row>
    <row r="2304" ht="12.75">
      <c r="F2304" s="31"/>
    </row>
    <row r="2305" ht="12.75">
      <c r="F2305" s="31"/>
    </row>
    <row r="2306" ht="12.75">
      <c r="F2306" s="31"/>
    </row>
    <row r="2307" ht="12.75">
      <c r="F2307" s="31"/>
    </row>
    <row r="2308" ht="12.75">
      <c r="F2308" s="31"/>
    </row>
    <row r="2309" ht="12.75">
      <c r="F2309" s="31"/>
    </row>
    <row r="2310" ht="12.75">
      <c r="F2310" s="31"/>
    </row>
    <row r="2311" ht="12.75">
      <c r="F2311" s="31"/>
    </row>
    <row r="2312" ht="12.75">
      <c r="F2312" s="31"/>
    </row>
    <row r="2313" ht="12.75">
      <c r="F2313" s="31"/>
    </row>
    <row r="2314" ht="12.75">
      <c r="F2314" s="31"/>
    </row>
    <row r="2315" ht="12.75">
      <c r="F2315" s="31"/>
    </row>
    <row r="2316" ht="12.75">
      <c r="F2316" s="31"/>
    </row>
    <row r="2317" ht="12.75">
      <c r="F2317" s="31"/>
    </row>
    <row r="2318" ht="12.75">
      <c r="F2318" s="31"/>
    </row>
    <row r="2319" ht="12.75">
      <c r="F2319" s="31"/>
    </row>
    <row r="2320" ht="12.75">
      <c r="F2320" s="31"/>
    </row>
    <row r="2321" ht="12.75">
      <c r="F2321" s="31"/>
    </row>
    <row r="2322" ht="12.75">
      <c r="F2322" s="31"/>
    </row>
    <row r="2323" ht="12.75">
      <c r="F2323" s="31"/>
    </row>
    <row r="2324" ht="12.75">
      <c r="F2324" s="31"/>
    </row>
    <row r="2325" ht="12.75">
      <c r="F2325" s="31"/>
    </row>
    <row r="2326" ht="12.75">
      <c r="F2326" s="31"/>
    </row>
    <row r="2327" ht="12.75">
      <c r="F2327" s="31"/>
    </row>
    <row r="2328" ht="12.75">
      <c r="F2328" s="31"/>
    </row>
    <row r="2329" ht="12.75">
      <c r="F2329" s="31"/>
    </row>
    <row r="2330" ht="12.75">
      <c r="F2330" s="31"/>
    </row>
    <row r="2331" ht="12.75">
      <c r="F2331" s="31"/>
    </row>
    <row r="2332" ht="12.75">
      <c r="F2332" s="31"/>
    </row>
    <row r="2333" ht="12.75">
      <c r="F2333" s="31"/>
    </row>
    <row r="2334" ht="12.75">
      <c r="F2334" s="31"/>
    </row>
    <row r="2335" ht="12.75">
      <c r="F2335" s="31"/>
    </row>
    <row r="2336" ht="12.75">
      <c r="F2336" s="31"/>
    </row>
    <row r="2337" ht="12.75">
      <c r="F2337" s="31"/>
    </row>
    <row r="2338" ht="12.75">
      <c r="F2338" s="31"/>
    </row>
    <row r="2339" ht="12.75">
      <c r="F2339" s="31"/>
    </row>
    <row r="2340" ht="12.75">
      <c r="F2340" s="31"/>
    </row>
    <row r="2341" ht="12.75">
      <c r="F2341" s="31"/>
    </row>
    <row r="2342" ht="12.75">
      <c r="F2342" s="31"/>
    </row>
    <row r="2343" ht="12.75">
      <c r="F2343" s="31"/>
    </row>
    <row r="2344" ht="12.75">
      <c r="F2344" s="31"/>
    </row>
    <row r="2345" ht="12.75">
      <c r="F2345" s="31"/>
    </row>
    <row r="2346" ht="12.75">
      <c r="F2346" s="31"/>
    </row>
    <row r="2347" ht="12.75">
      <c r="F2347" s="31"/>
    </row>
    <row r="2348" ht="12.75">
      <c r="F2348" s="31"/>
    </row>
    <row r="2349" ht="12.75">
      <c r="F2349" s="31"/>
    </row>
    <row r="2350" ht="12.75">
      <c r="F2350" s="31"/>
    </row>
    <row r="2351" ht="12.75">
      <c r="F2351" s="31"/>
    </row>
    <row r="2352" ht="12.75">
      <c r="F2352" s="31"/>
    </row>
    <row r="2353" ht="12.75">
      <c r="F2353" s="31"/>
    </row>
    <row r="2354" ht="12.75">
      <c r="F2354" s="31"/>
    </row>
    <row r="2355" ht="12.75">
      <c r="F2355" s="31"/>
    </row>
    <row r="2356" ht="12.75">
      <c r="F2356" s="31"/>
    </row>
    <row r="2357" ht="12.75">
      <c r="F2357" s="31"/>
    </row>
    <row r="2358" ht="12.75">
      <c r="F2358" s="31"/>
    </row>
    <row r="2359" ht="12.75">
      <c r="F2359" s="31"/>
    </row>
    <row r="2360" ht="12.75">
      <c r="F2360" s="31"/>
    </row>
    <row r="2361" ht="12.75">
      <c r="F2361" s="31"/>
    </row>
    <row r="2362" ht="12.75">
      <c r="F2362" s="31"/>
    </row>
    <row r="2363" ht="12.75">
      <c r="F2363" s="31"/>
    </row>
    <row r="2364" ht="12.75">
      <c r="F2364" s="31"/>
    </row>
    <row r="2365" ht="12.75">
      <c r="F2365" s="31"/>
    </row>
    <row r="2366" ht="12.75">
      <c r="F2366" s="31"/>
    </row>
    <row r="2367" ht="12.75">
      <c r="F2367" s="31"/>
    </row>
    <row r="2368" ht="12.75">
      <c r="F2368" s="31"/>
    </row>
    <row r="2369" ht="12.75">
      <c r="F2369" s="31"/>
    </row>
    <row r="2370" ht="12.75">
      <c r="F2370" s="31"/>
    </row>
    <row r="2371" ht="12.75">
      <c r="F2371" s="31"/>
    </row>
    <row r="2372" ht="12.75">
      <c r="F2372" s="31"/>
    </row>
    <row r="2373" ht="12.75">
      <c r="F2373" s="31"/>
    </row>
    <row r="2374" ht="12.75">
      <c r="F2374" s="31"/>
    </row>
    <row r="2375" ht="12.75">
      <c r="F2375" s="31"/>
    </row>
    <row r="2376" ht="12.75">
      <c r="F2376" s="31"/>
    </row>
    <row r="2377" ht="12.75">
      <c r="F2377" s="31"/>
    </row>
    <row r="2378" ht="12.75">
      <c r="F2378" s="31"/>
    </row>
    <row r="2379" ht="12.75">
      <c r="F2379" s="31"/>
    </row>
    <row r="2380" ht="12.75">
      <c r="F2380" s="31"/>
    </row>
    <row r="2381" ht="12.75">
      <c r="F2381" s="31"/>
    </row>
    <row r="2382" ht="12.75">
      <c r="F2382" s="31"/>
    </row>
    <row r="2383" ht="12.75">
      <c r="F2383" s="31"/>
    </row>
    <row r="2384" ht="12.75">
      <c r="F2384" s="31"/>
    </row>
    <row r="2385" ht="12.75">
      <c r="F2385" s="31"/>
    </row>
    <row r="2386" ht="12.75">
      <c r="F2386" s="31"/>
    </row>
    <row r="2387" ht="12.75">
      <c r="F2387" s="31"/>
    </row>
    <row r="2388" ht="12.75">
      <c r="F2388" s="31"/>
    </row>
    <row r="2389" ht="12.75">
      <c r="F2389" s="31"/>
    </row>
    <row r="2390" ht="12.75">
      <c r="F2390" s="31"/>
    </row>
    <row r="2391" ht="12.75">
      <c r="F2391" s="31"/>
    </row>
    <row r="2392" ht="12.75">
      <c r="F2392" s="31"/>
    </row>
    <row r="2393" ht="12.75">
      <c r="F2393" s="31"/>
    </row>
    <row r="2394" ht="12.75">
      <c r="F2394" s="31"/>
    </row>
    <row r="2395" ht="12.75">
      <c r="F2395" s="31"/>
    </row>
    <row r="2396" ht="12.75">
      <c r="F2396" s="31"/>
    </row>
    <row r="2397" ht="12.75">
      <c r="F2397" s="31"/>
    </row>
    <row r="2398" ht="12.75">
      <c r="F2398" s="31"/>
    </row>
    <row r="2399" ht="12.75">
      <c r="F2399" s="31"/>
    </row>
    <row r="2400" ht="12.75">
      <c r="F2400" s="31"/>
    </row>
    <row r="2401" ht="12.75">
      <c r="F2401" s="31"/>
    </row>
    <row r="2402" ht="12.75">
      <c r="F2402" s="31"/>
    </row>
    <row r="2403" ht="12.75">
      <c r="F2403" s="31"/>
    </row>
    <row r="2404" ht="12.75">
      <c r="F2404" s="31"/>
    </row>
    <row r="2405" ht="12.75">
      <c r="F2405" s="31"/>
    </row>
    <row r="2406" ht="12.75">
      <c r="F2406" s="31"/>
    </row>
    <row r="2407" ht="12.75">
      <c r="F2407" s="31"/>
    </row>
    <row r="2408" ht="12.75">
      <c r="F2408" s="31"/>
    </row>
    <row r="2409" ht="12.75">
      <c r="F2409" s="31"/>
    </row>
    <row r="2410" ht="12.75">
      <c r="F2410" s="31"/>
    </row>
    <row r="2411" ht="12.75">
      <c r="F2411" s="31"/>
    </row>
    <row r="2412" ht="12.75">
      <c r="F2412" s="31"/>
    </row>
    <row r="2413" ht="12.75">
      <c r="F2413" s="31"/>
    </row>
    <row r="2414" ht="12.75">
      <c r="F2414" s="31"/>
    </row>
    <row r="2415" ht="12.75">
      <c r="F2415" s="31"/>
    </row>
    <row r="2416" ht="12.75">
      <c r="F2416" s="31"/>
    </row>
    <row r="2417" ht="12.75">
      <c r="F2417" s="31"/>
    </row>
    <row r="2418" ht="12.75">
      <c r="F2418" s="31"/>
    </row>
    <row r="2419" ht="12.75">
      <c r="F2419" s="31"/>
    </row>
    <row r="2420" ht="12.75">
      <c r="F2420" s="31"/>
    </row>
    <row r="2421" ht="12.75">
      <c r="F2421" s="31"/>
    </row>
    <row r="2422" ht="12.75">
      <c r="F2422" s="31"/>
    </row>
    <row r="2423" ht="12.75">
      <c r="F2423" s="31"/>
    </row>
    <row r="2424" ht="12.75">
      <c r="F2424" s="31"/>
    </row>
    <row r="2425" ht="12.75">
      <c r="F2425" s="31"/>
    </row>
    <row r="2426" ht="12.75">
      <c r="F2426" s="31"/>
    </row>
    <row r="2427" ht="12.75">
      <c r="F2427" s="31"/>
    </row>
    <row r="2428" ht="12.75">
      <c r="F2428" s="31"/>
    </row>
    <row r="2429" ht="12.75">
      <c r="F2429" s="31"/>
    </row>
    <row r="2430" ht="12.75">
      <c r="F2430" s="31"/>
    </row>
    <row r="2431" ht="12.75">
      <c r="F2431" s="31"/>
    </row>
    <row r="2432" ht="12.75">
      <c r="F2432" s="31"/>
    </row>
    <row r="2433" ht="12.75">
      <c r="F2433" s="31"/>
    </row>
    <row r="2434" ht="12.75">
      <c r="F2434" s="31"/>
    </row>
    <row r="2435" ht="12.75">
      <c r="F2435" s="31"/>
    </row>
    <row r="2436" ht="12.75">
      <c r="F2436" s="31"/>
    </row>
    <row r="2437" ht="12.75">
      <c r="F2437" s="31"/>
    </row>
    <row r="2438" ht="12.75">
      <c r="F2438" s="31"/>
    </row>
    <row r="2439" ht="12.75">
      <c r="F2439" s="31"/>
    </row>
    <row r="2440" ht="12.75">
      <c r="F2440" s="31"/>
    </row>
    <row r="2441" ht="12.75">
      <c r="F2441" s="31"/>
    </row>
    <row r="2442" ht="12.75">
      <c r="F2442" s="31"/>
    </row>
    <row r="2443" ht="12.75">
      <c r="F2443" s="31"/>
    </row>
    <row r="2444" ht="12.75">
      <c r="F2444" s="31"/>
    </row>
    <row r="2445" ht="12.75">
      <c r="F2445" s="31"/>
    </row>
    <row r="2446" ht="12.75">
      <c r="F2446" s="31"/>
    </row>
    <row r="2447" ht="12.75">
      <c r="F2447" s="31"/>
    </row>
    <row r="2448" ht="12.75">
      <c r="F2448" s="31"/>
    </row>
    <row r="2449" ht="12.75">
      <c r="F2449" s="31"/>
    </row>
    <row r="2450" ht="12.75">
      <c r="F2450" s="31"/>
    </row>
    <row r="2451" ht="12.75">
      <c r="F2451" s="31"/>
    </row>
    <row r="2452" ht="12.75">
      <c r="F2452" s="31"/>
    </row>
    <row r="2453" ht="12.75">
      <c r="F2453" s="31"/>
    </row>
    <row r="2454" ht="12.75">
      <c r="F2454" s="31"/>
    </row>
    <row r="2455" ht="12.75">
      <c r="F2455" s="31"/>
    </row>
    <row r="2456" ht="12.75">
      <c r="F2456" s="31"/>
    </row>
    <row r="2457" ht="12.75">
      <c r="F2457" s="31"/>
    </row>
    <row r="2458" ht="12.75">
      <c r="F2458" s="31"/>
    </row>
    <row r="2459" ht="12.75">
      <c r="F2459" s="31"/>
    </row>
    <row r="2460" ht="12.75">
      <c r="F2460" s="31"/>
    </row>
    <row r="2461" ht="12.75">
      <c r="F2461" s="31"/>
    </row>
    <row r="2462" ht="12.75">
      <c r="F2462" s="31"/>
    </row>
    <row r="2463" ht="12.75">
      <c r="F2463" s="31"/>
    </row>
    <row r="2464" ht="12.75">
      <c r="F2464" s="31"/>
    </row>
    <row r="2465" ht="12.75">
      <c r="F2465" s="31"/>
    </row>
    <row r="2466" ht="12.75">
      <c r="F2466" s="31"/>
    </row>
    <row r="2467" ht="12.75">
      <c r="F2467" s="31"/>
    </row>
    <row r="2468" ht="12.75">
      <c r="F2468" s="31"/>
    </row>
    <row r="2469" ht="12.75">
      <c r="F2469" s="31"/>
    </row>
    <row r="2470" ht="12.75">
      <c r="F2470" s="31"/>
    </row>
    <row r="2471" ht="12.75">
      <c r="F2471" s="31"/>
    </row>
    <row r="2472" ht="12.75">
      <c r="F2472" s="31"/>
    </row>
    <row r="2473" ht="12.75">
      <c r="F2473" s="31"/>
    </row>
    <row r="2474" ht="12.75">
      <c r="F2474" s="31"/>
    </row>
    <row r="2475" ht="12.75">
      <c r="F2475" s="31"/>
    </row>
    <row r="2476" ht="12.75">
      <c r="F2476" s="31"/>
    </row>
    <row r="2477" ht="12.75">
      <c r="F2477" s="31"/>
    </row>
    <row r="2478" ht="12.75">
      <c r="F2478" s="31"/>
    </row>
    <row r="2479" ht="12.75">
      <c r="F2479" s="31"/>
    </row>
    <row r="2480" ht="12.75">
      <c r="F2480" s="31"/>
    </row>
    <row r="2481" ht="12.75">
      <c r="F2481" s="31"/>
    </row>
    <row r="2482" ht="12.75">
      <c r="F2482" s="31"/>
    </row>
    <row r="2483" ht="12.75">
      <c r="F2483" s="31"/>
    </row>
    <row r="2484" ht="12.75">
      <c r="F2484" s="31"/>
    </row>
    <row r="2485" ht="12.75">
      <c r="F2485" s="31"/>
    </row>
    <row r="2486" ht="12.75">
      <c r="F2486" s="31"/>
    </row>
    <row r="2487" ht="12.75">
      <c r="F2487" s="31"/>
    </row>
    <row r="2488" ht="12.75">
      <c r="F2488" s="31"/>
    </row>
    <row r="2489" ht="12.75">
      <c r="F2489" s="31"/>
    </row>
    <row r="2490" ht="12.75">
      <c r="F2490" s="31"/>
    </row>
    <row r="2491" ht="12.75">
      <c r="F2491" s="31"/>
    </row>
    <row r="2492" ht="12.75">
      <c r="F2492" s="31"/>
    </row>
    <row r="2493" ht="12.75">
      <c r="F2493" s="31"/>
    </row>
    <row r="2494" ht="12.75">
      <c r="F2494" s="31"/>
    </row>
    <row r="2495" ht="12.75">
      <c r="F2495" s="31"/>
    </row>
    <row r="2496" ht="12.75">
      <c r="F2496" s="31"/>
    </row>
    <row r="2497" ht="12.75">
      <c r="F2497" s="31"/>
    </row>
    <row r="2498" ht="12.75">
      <c r="F2498" s="31"/>
    </row>
    <row r="2499" ht="12.75">
      <c r="F2499" s="31"/>
    </row>
    <row r="2500" ht="12.75">
      <c r="F2500" s="31"/>
    </row>
    <row r="2501" ht="12.75">
      <c r="F2501" s="31"/>
    </row>
    <row r="2502" ht="12.75">
      <c r="F2502" s="31"/>
    </row>
    <row r="2503" ht="12.75">
      <c r="F2503" s="31"/>
    </row>
    <row r="2504" ht="12.75">
      <c r="F2504" s="31"/>
    </row>
    <row r="2505" ht="12.75">
      <c r="F2505" s="31"/>
    </row>
    <row r="2506" ht="12.75">
      <c r="F2506" s="31"/>
    </row>
    <row r="2507" ht="12.75">
      <c r="F2507" s="31"/>
    </row>
    <row r="2508" ht="12.75">
      <c r="F2508" s="31"/>
    </row>
    <row r="2509" ht="12.75">
      <c r="F2509" s="31"/>
    </row>
    <row r="2510" ht="12.75">
      <c r="F2510" s="31"/>
    </row>
    <row r="2511" ht="12.75">
      <c r="F2511" s="31"/>
    </row>
    <row r="2512" ht="12.75">
      <c r="F2512" s="31"/>
    </row>
    <row r="2513" ht="12.75">
      <c r="F2513" s="31"/>
    </row>
    <row r="2514" ht="12.75">
      <c r="F2514" s="31"/>
    </row>
    <row r="2515" ht="12.75">
      <c r="F2515" s="31"/>
    </row>
    <row r="2516" ht="12.75">
      <c r="F2516" s="31"/>
    </row>
    <row r="2517" ht="12.75">
      <c r="F2517" s="31"/>
    </row>
    <row r="2518" ht="12.75">
      <c r="F2518" s="31"/>
    </row>
    <row r="2519" ht="12.75">
      <c r="F2519" s="31"/>
    </row>
    <row r="2520" ht="12.75">
      <c r="F2520" s="31"/>
    </row>
    <row r="2521" ht="12.75">
      <c r="F2521" s="31"/>
    </row>
    <row r="2522" ht="12.75">
      <c r="F2522" s="31"/>
    </row>
    <row r="2523" ht="12.75">
      <c r="F2523" s="31"/>
    </row>
    <row r="2524" ht="12.75">
      <c r="F2524" s="31"/>
    </row>
    <row r="2525" ht="12.75">
      <c r="F2525" s="31"/>
    </row>
    <row r="2526" ht="12.75">
      <c r="F2526" s="31"/>
    </row>
    <row r="2527" ht="12.75">
      <c r="F2527" s="31"/>
    </row>
    <row r="2528" ht="12.75">
      <c r="F2528" s="31"/>
    </row>
    <row r="2529" ht="12.75">
      <c r="F2529" s="31"/>
    </row>
    <row r="2530" ht="12.75">
      <c r="F2530" s="31"/>
    </row>
    <row r="2531" ht="12.75">
      <c r="F2531" s="31"/>
    </row>
    <row r="2532" ht="12.75">
      <c r="F2532" s="31"/>
    </row>
    <row r="2533" ht="12.75">
      <c r="F2533" s="31"/>
    </row>
    <row r="2534" ht="12.75">
      <c r="F2534" s="31"/>
    </row>
    <row r="2535" ht="12.75">
      <c r="F2535" s="31"/>
    </row>
    <row r="2536" ht="12.75">
      <c r="F2536" s="31"/>
    </row>
    <row r="2537" ht="12.75">
      <c r="F2537" s="31"/>
    </row>
    <row r="2538" ht="12.75">
      <c r="F2538" s="31"/>
    </row>
    <row r="2539" ht="12.75">
      <c r="F2539" s="31"/>
    </row>
    <row r="2540" ht="12.75">
      <c r="F2540" s="31"/>
    </row>
    <row r="2541" ht="12.75">
      <c r="F2541" s="31"/>
    </row>
    <row r="2542" ht="12.75">
      <c r="F2542" s="31"/>
    </row>
    <row r="2543" ht="12.75">
      <c r="F2543" s="31"/>
    </row>
    <row r="2544" ht="12.75">
      <c r="F2544" s="31"/>
    </row>
    <row r="2545" ht="12.75">
      <c r="F2545" s="31"/>
    </row>
    <row r="2546" ht="12.75">
      <c r="F2546" s="31"/>
    </row>
    <row r="2547" ht="12.75">
      <c r="F2547" s="31"/>
    </row>
    <row r="2548" ht="12.75">
      <c r="F2548" s="31"/>
    </row>
    <row r="2549" ht="12.75">
      <c r="F2549" s="31"/>
    </row>
    <row r="2550" ht="12.75">
      <c r="F2550" s="31"/>
    </row>
    <row r="2551" ht="12.75">
      <c r="F2551" s="31"/>
    </row>
    <row r="2552" ht="12.75">
      <c r="F2552" s="31"/>
    </row>
    <row r="2553" ht="12.75">
      <c r="F2553" s="31"/>
    </row>
    <row r="2554" ht="12.75">
      <c r="F2554" s="31"/>
    </row>
    <row r="2555" ht="12.75">
      <c r="F2555" s="31"/>
    </row>
    <row r="2556" ht="12.75">
      <c r="F2556" s="31"/>
    </row>
    <row r="2557" ht="12.75">
      <c r="F2557" s="31"/>
    </row>
    <row r="2558" ht="12.75">
      <c r="F2558" s="31"/>
    </row>
    <row r="2559" ht="12.75">
      <c r="F2559" s="31"/>
    </row>
  </sheetData>
  <mergeCells count="9">
    <mergeCell ref="B178:D178"/>
    <mergeCell ref="C115:C116"/>
    <mergeCell ref="D115:D116"/>
    <mergeCell ref="A116:A117"/>
    <mergeCell ref="F1:F2"/>
    <mergeCell ref="A1:E1"/>
    <mergeCell ref="A2:E2"/>
    <mergeCell ref="C40:C41"/>
    <mergeCell ref="D40:D41"/>
  </mergeCells>
  <printOptions/>
  <pageMargins left="0.7874015748031497" right="0.7874015748031497" top="0.5905511811023623" bottom="0.5905511811023623" header="0.5118110236220472" footer="0.5118110236220472"/>
  <pageSetup horizontalDpi="1200" verticalDpi="1200" orientation="landscape" paperSize="9" scale="63" r:id="rId2"/>
  <rowBreaks count="3" manualBreakCount="3">
    <brk id="44" max="5" man="1"/>
    <brk id="102" max="5" man="1"/>
    <brk id="150" max="5" man="1"/>
  </rowBreaks>
  <drawing r:id="rId1"/>
</worksheet>
</file>

<file path=xl/worksheets/sheet3.xml><?xml version="1.0" encoding="utf-8"?>
<worksheet xmlns="http://schemas.openxmlformats.org/spreadsheetml/2006/main" xmlns:r="http://schemas.openxmlformats.org/officeDocument/2006/relationships">
  <dimension ref="A1:HL23"/>
  <sheetViews>
    <sheetView workbookViewId="0" topLeftCell="A1">
      <selection activeCell="P28" sqref="P28"/>
    </sheetView>
  </sheetViews>
  <sheetFormatPr defaultColWidth="9.00390625" defaultRowHeight="12.75"/>
  <cols>
    <col min="1" max="1" width="5.625" style="2" customWidth="1"/>
    <col min="2" max="2" width="11.75390625" style="2" customWidth="1"/>
    <col min="3" max="3" width="13.125" style="3" customWidth="1"/>
    <col min="4" max="4" width="14.125" style="2" customWidth="1"/>
    <col min="5" max="5" width="13.625" style="3" customWidth="1"/>
    <col min="6" max="6" width="11.625" style="2" customWidth="1"/>
    <col min="7" max="7" width="12.125" style="2" customWidth="1"/>
    <col min="8" max="8" width="8.00390625" style="2" customWidth="1"/>
    <col min="9" max="9" width="8.375" style="2" customWidth="1"/>
    <col min="10" max="10" width="8.00390625" style="2" customWidth="1"/>
    <col min="11" max="11" width="6.875" style="2" customWidth="1"/>
    <col min="12" max="12" width="12.25390625" style="2" customWidth="1"/>
    <col min="13" max="13" width="10.75390625" style="2" customWidth="1"/>
    <col min="14" max="14" width="10.375" style="2" customWidth="1"/>
    <col min="15" max="15" width="10.25390625" style="2" customWidth="1"/>
    <col min="16" max="16" width="10.625" style="2" customWidth="1"/>
    <col min="17" max="17" width="8.25390625" style="2" customWidth="1"/>
    <col min="18" max="18" width="10.875" style="2" customWidth="1"/>
    <col min="19" max="19" width="11.875" style="22" bestFit="1" customWidth="1"/>
    <col min="20" max="21" width="10.875" style="22" bestFit="1" customWidth="1"/>
    <col min="22" max="22" width="11.375" style="5" bestFit="1" customWidth="1"/>
    <col min="23" max="23" width="33.00390625" style="5" bestFit="1" customWidth="1"/>
    <col min="24" max="33" width="9.125" style="5" customWidth="1"/>
  </cols>
  <sheetData>
    <row r="1" spans="1:33" s="1" customFormat="1" ht="11.25">
      <c r="A1" s="8" t="s">
        <v>14</v>
      </c>
      <c r="B1" s="10"/>
      <c r="C1" s="11"/>
      <c r="D1" s="12"/>
      <c r="E1" s="30"/>
      <c r="F1" s="12"/>
      <c r="G1" s="12"/>
      <c r="H1" s="12"/>
      <c r="I1" s="12"/>
      <c r="J1" s="12"/>
      <c r="K1" s="12"/>
      <c r="L1" s="12"/>
      <c r="M1" s="12"/>
      <c r="N1" s="12"/>
      <c r="O1" s="12"/>
      <c r="P1" s="13"/>
      <c r="Q1" s="449"/>
      <c r="R1" s="21"/>
      <c r="S1" s="24"/>
      <c r="T1" s="24"/>
      <c r="U1" s="24"/>
      <c r="V1" s="25"/>
      <c r="W1" s="25"/>
      <c r="X1" s="4"/>
      <c r="Y1" s="4"/>
      <c r="Z1" s="4"/>
      <c r="AA1" s="4"/>
      <c r="AB1" s="4"/>
      <c r="AC1" s="4"/>
      <c r="AD1" s="4"/>
      <c r="AE1" s="4"/>
      <c r="AF1" s="4"/>
      <c r="AG1" s="4"/>
    </row>
    <row r="2" spans="1:33" s="1" customFormat="1" ht="11.25">
      <c r="A2" s="452" t="s">
        <v>346</v>
      </c>
      <c r="B2" s="453"/>
      <c r="C2" s="453"/>
      <c r="D2" s="453"/>
      <c r="E2" s="453"/>
      <c r="F2" s="453"/>
      <c r="G2" s="453"/>
      <c r="H2" s="453"/>
      <c r="I2" s="453"/>
      <c r="J2" s="453"/>
      <c r="K2" s="453"/>
      <c r="L2" s="453"/>
      <c r="M2" s="453"/>
      <c r="N2" s="14"/>
      <c r="O2" s="14"/>
      <c r="P2" s="27"/>
      <c r="Q2" s="450"/>
      <c r="R2" s="21"/>
      <c r="S2" s="24"/>
      <c r="T2" s="24"/>
      <c r="U2" s="24"/>
      <c r="V2" s="25"/>
      <c r="W2" s="25"/>
      <c r="X2" s="4"/>
      <c r="Y2" s="4"/>
      <c r="Z2" s="4"/>
      <c r="AA2" s="4"/>
      <c r="AB2" s="4"/>
      <c r="AC2" s="4"/>
      <c r="AD2" s="4"/>
      <c r="AE2" s="4"/>
      <c r="AF2" s="4"/>
      <c r="AG2" s="4"/>
    </row>
    <row r="3" spans="1:33" s="1" customFormat="1" ht="24" customHeight="1">
      <c r="A3" s="441" t="s">
        <v>18</v>
      </c>
      <c r="B3" s="441" t="s">
        <v>6</v>
      </c>
      <c r="C3" s="16" t="s">
        <v>7</v>
      </c>
      <c r="D3" s="456" t="s">
        <v>16</v>
      </c>
      <c r="E3" s="447" t="s">
        <v>27</v>
      </c>
      <c r="F3" s="441" t="s">
        <v>8</v>
      </c>
      <c r="G3" s="454" t="s">
        <v>17</v>
      </c>
      <c r="H3" s="17" t="s">
        <v>20</v>
      </c>
      <c r="I3" s="15" t="s">
        <v>24</v>
      </c>
      <c r="J3" s="18" t="s">
        <v>9</v>
      </c>
      <c r="K3" s="40" t="s">
        <v>23</v>
      </c>
      <c r="L3" s="40" t="s">
        <v>0</v>
      </c>
      <c r="M3" s="417" t="s">
        <v>22</v>
      </c>
      <c r="N3" s="441"/>
      <c r="O3" s="417" t="s">
        <v>22</v>
      </c>
      <c r="P3" s="441"/>
      <c r="Q3" s="451"/>
      <c r="R3" s="21"/>
      <c r="S3" s="24"/>
      <c r="T3" s="24"/>
      <c r="U3" s="24"/>
      <c r="V3" s="25"/>
      <c r="W3" s="25"/>
      <c r="X3" s="4"/>
      <c r="Y3" s="4"/>
      <c r="Z3" s="4"/>
      <c r="AA3" s="4"/>
      <c r="AB3" s="4"/>
      <c r="AC3" s="4"/>
      <c r="AD3" s="4"/>
      <c r="AE3" s="4"/>
      <c r="AF3" s="4"/>
      <c r="AG3" s="4"/>
    </row>
    <row r="4" spans="1:33" s="1" customFormat="1" ht="21">
      <c r="A4" s="441"/>
      <c r="B4" s="441"/>
      <c r="C4" s="16" t="s">
        <v>10</v>
      </c>
      <c r="D4" s="457"/>
      <c r="E4" s="448"/>
      <c r="F4" s="441"/>
      <c r="G4" s="454"/>
      <c r="H4" s="19"/>
      <c r="I4" s="39" t="s">
        <v>21</v>
      </c>
      <c r="J4" s="18" t="s">
        <v>11</v>
      </c>
      <c r="K4" s="15"/>
      <c r="L4" s="15"/>
      <c r="M4" s="417" t="s">
        <v>19</v>
      </c>
      <c r="N4" s="441"/>
      <c r="O4" s="417" t="s">
        <v>30</v>
      </c>
      <c r="P4" s="441"/>
      <c r="Q4" s="40" t="s">
        <v>34</v>
      </c>
      <c r="R4" s="21"/>
      <c r="S4" s="24"/>
      <c r="T4" s="24"/>
      <c r="U4" s="24"/>
      <c r="V4" s="25"/>
      <c r="W4" s="25"/>
      <c r="X4" s="4"/>
      <c r="Y4" s="4"/>
      <c r="Z4" s="4"/>
      <c r="AA4" s="4"/>
      <c r="AB4" s="4"/>
      <c r="AC4" s="4"/>
      <c r="AD4" s="4"/>
      <c r="AE4" s="4"/>
      <c r="AF4" s="4"/>
      <c r="AG4" s="4"/>
    </row>
    <row r="5" spans="1:33" s="1" customFormat="1" ht="11.25">
      <c r="A5" s="449"/>
      <c r="B5" s="449"/>
      <c r="C5" s="20"/>
      <c r="D5" s="457"/>
      <c r="E5" s="448"/>
      <c r="F5" s="449"/>
      <c r="G5" s="455"/>
      <c r="H5" s="19"/>
      <c r="I5" s="19"/>
      <c r="J5" s="13"/>
      <c r="K5" s="17"/>
      <c r="L5" s="17"/>
      <c r="M5" s="13" t="s">
        <v>12</v>
      </c>
      <c r="N5" s="17" t="s">
        <v>13</v>
      </c>
      <c r="O5" s="13" t="s">
        <v>12</v>
      </c>
      <c r="P5" s="17" t="s">
        <v>13</v>
      </c>
      <c r="Q5" s="17"/>
      <c r="R5" s="21"/>
      <c r="S5" s="29"/>
      <c r="T5" s="29"/>
      <c r="U5" s="29"/>
      <c r="V5" s="25"/>
      <c r="W5" s="25"/>
      <c r="X5" s="4"/>
      <c r="Y5" s="4"/>
      <c r="Z5" s="4"/>
      <c r="AA5" s="4"/>
      <c r="AB5" s="4"/>
      <c r="AC5" s="4"/>
      <c r="AD5" s="4"/>
      <c r="AE5" s="4"/>
      <c r="AF5" s="4"/>
      <c r="AG5" s="4"/>
    </row>
    <row r="6" spans="1:33" s="1" customFormat="1" ht="12.75">
      <c r="A6" s="444"/>
      <c r="B6" s="445"/>
      <c r="C6" s="445"/>
      <c r="D6" s="445"/>
      <c r="E6" s="445"/>
      <c r="F6" s="445"/>
      <c r="G6" s="445"/>
      <c r="H6" s="445"/>
      <c r="I6" s="445"/>
      <c r="J6" s="445"/>
      <c r="K6" s="445"/>
      <c r="L6" s="445"/>
      <c r="M6" s="445"/>
      <c r="N6" s="445"/>
      <c r="O6" s="445"/>
      <c r="P6" s="445"/>
      <c r="Q6" s="446"/>
      <c r="R6" s="21"/>
      <c r="S6" s="29"/>
      <c r="T6" s="29"/>
      <c r="U6" s="29"/>
      <c r="V6" s="25"/>
      <c r="W6" s="25"/>
      <c r="X6" s="4"/>
      <c r="Y6" s="4"/>
      <c r="Z6" s="4"/>
      <c r="AA6" s="4"/>
      <c r="AB6" s="4"/>
      <c r="AC6" s="4"/>
      <c r="AD6" s="4"/>
      <c r="AE6" s="4"/>
      <c r="AF6" s="4"/>
      <c r="AG6" s="4"/>
    </row>
    <row r="7" spans="1:220" s="370" customFormat="1" ht="21">
      <c r="A7" s="371">
        <v>1</v>
      </c>
      <c r="B7" s="372" t="s">
        <v>192</v>
      </c>
      <c r="C7" s="372">
        <v>244</v>
      </c>
      <c r="D7" s="372">
        <v>8632</v>
      </c>
      <c r="E7" s="372">
        <v>64617</v>
      </c>
      <c r="F7" s="372" t="s">
        <v>193</v>
      </c>
      <c r="G7" s="372" t="s">
        <v>194</v>
      </c>
      <c r="H7" s="372">
        <v>6842</v>
      </c>
      <c r="I7" s="372">
        <v>3000</v>
      </c>
      <c r="J7" s="372">
        <v>1983</v>
      </c>
      <c r="K7" s="372" t="s">
        <v>195</v>
      </c>
      <c r="L7" s="371"/>
      <c r="M7" s="415" t="s">
        <v>395</v>
      </c>
      <c r="N7" s="415" t="s">
        <v>396</v>
      </c>
      <c r="O7" s="371" t="s">
        <v>411</v>
      </c>
      <c r="P7" s="371" t="s">
        <v>411</v>
      </c>
      <c r="Q7" s="371"/>
      <c r="R7" s="373"/>
      <c r="S7" s="374"/>
      <c r="T7" s="374"/>
      <c r="U7" s="374"/>
      <c r="V7" s="375"/>
      <c r="W7" s="375"/>
      <c r="X7" s="375"/>
      <c r="Y7" s="375"/>
      <c r="Z7" s="375"/>
      <c r="AA7" s="375"/>
      <c r="AB7" s="375"/>
      <c r="AC7" s="375"/>
      <c r="AD7" s="375"/>
      <c r="AE7" s="375"/>
      <c r="AF7" s="375"/>
      <c r="AG7" s="375"/>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row>
    <row r="8" spans="1:220" s="370" customFormat="1" ht="21">
      <c r="A8" s="93">
        <v>2</v>
      </c>
      <c r="B8" s="376" t="s">
        <v>196</v>
      </c>
      <c r="C8" s="376" t="s">
        <v>197</v>
      </c>
      <c r="D8" s="376">
        <v>349634</v>
      </c>
      <c r="E8" s="376">
        <v>673639</v>
      </c>
      <c r="F8" s="376" t="s">
        <v>198</v>
      </c>
      <c r="G8" s="376" t="s">
        <v>196</v>
      </c>
      <c r="H8" s="376">
        <v>2120</v>
      </c>
      <c r="I8" s="376">
        <v>900</v>
      </c>
      <c r="J8" s="376">
        <v>1981</v>
      </c>
      <c r="K8" s="376" t="s">
        <v>199</v>
      </c>
      <c r="L8" s="93"/>
      <c r="M8" s="90" t="s">
        <v>397</v>
      </c>
      <c r="N8" s="90" t="s">
        <v>398</v>
      </c>
      <c r="O8" s="371" t="s">
        <v>411</v>
      </c>
      <c r="P8" s="371" t="s">
        <v>411</v>
      </c>
      <c r="Q8" s="93"/>
      <c r="R8" s="377"/>
      <c r="S8" s="374"/>
      <c r="T8" s="374"/>
      <c r="U8" s="374"/>
      <c r="V8" s="375"/>
      <c r="W8" s="375"/>
      <c r="X8" s="375"/>
      <c r="Y8" s="375"/>
      <c r="Z8" s="375"/>
      <c r="AA8" s="375"/>
      <c r="AB8" s="375"/>
      <c r="AC8" s="375"/>
      <c r="AD8" s="375"/>
      <c r="AE8" s="375"/>
      <c r="AF8" s="375"/>
      <c r="AG8" s="375"/>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row>
    <row r="9" spans="1:220" s="370" customFormat="1" ht="21">
      <c r="A9" s="93">
        <v>3</v>
      </c>
      <c r="B9" s="376" t="s">
        <v>196</v>
      </c>
      <c r="C9" s="376" t="s">
        <v>200</v>
      </c>
      <c r="D9" s="376">
        <v>445249</v>
      </c>
      <c r="E9" s="376">
        <v>928602</v>
      </c>
      <c r="F9" s="376" t="s">
        <v>201</v>
      </c>
      <c r="G9" s="376" t="s">
        <v>202</v>
      </c>
      <c r="H9" s="376">
        <v>2120</v>
      </c>
      <c r="I9" s="376">
        <v>900</v>
      </c>
      <c r="J9" s="376">
        <v>1986</v>
      </c>
      <c r="K9" s="376" t="s">
        <v>203</v>
      </c>
      <c r="L9" s="93"/>
      <c r="M9" s="90" t="s">
        <v>399</v>
      </c>
      <c r="N9" s="90" t="s">
        <v>400</v>
      </c>
      <c r="O9" s="371" t="s">
        <v>411</v>
      </c>
      <c r="P9" s="371" t="s">
        <v>411</v>
      </c>
      <c r="Q9" s="93"/>
      <c r="R9" s="377"/>
      <c r="S9" s="374"/>
      <c r="T9" s="374"/>
      <c r="U9" s="374"/>
      <c r="V9" s="375"/>
      <c r="W9" s="375"/>
      <c r="X9" s="375"/>
      <c r="Y9" s="375"/>
      <c r="Z9" s="375"/>
      <c r="AA9" s="375"/>
      <c r="AB9" s="375"/>
      <c r="AC9" s="375"/>
      <c r="AD9" s="375"/>
      <c r="AE9" s="375"/>
      <c r="AF9" s="375"/>
      <c r="AG9" s="375"/>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row>
    <row r="10" spans="1:220" s="370" customFormat="1" ht="21">
      <c r="A10" s="93">
        <v>4</v>
      </c>
      <c r="B10" s="376" t="s">
        <v>196</v>
      </c>
      <c r="C10" s="376" t="s">
        <v>204</v>
      </c>
      <c r="D10" s="376">
        <v>247129</v>
      </c>
      <c r="E10" s="376">
        <v>410934</v>
      </c>
      <c r="F10" s="376" t="s">
        <v>205</v>
      </c>
      <c r="G10" s="376" t="s">
        <v>212</v>
      </c>
      <c r="H10" s="376">
        <v>2120</v>
      </c>
      <c r="I10" s="376">
        <v>900</v>
      </c>
      <c r="J10" s="376">
        <v>1977</v>
      </c>
      <c r="K10" s="376" t="s">
        <v>206</v>
      </c>
      <c r="L10" s="93"/>
      <c r="M10" s="90" t="s">
        <v>397</v>
      </c>
      <c r="N10" s="90" t="s">
        <v>398</v>
      </c>
      <c r="O10" s="371" t="s">
        <v>411</v>
      </c>
      <c r="P10" s="371" t="s">
        <v>411</v>
      </c>
      <c r="Q10" s="93"/>
      <c r="R10" s="377"/>
      <c r="S10" s="374"/>
      <c r="T10" s="374"/>
      <c r="U10" s="374"/>
      <c r="V10" s="375"/>
      <c r="W10" s="375"/>
      <c r="X10" s="375"/>
      <c r="Y10" s="375"/>
      <c r="Z10" s="375"/>
      <c r="AA10" s="375"/>
      <c r="AB10" s="375"/>
      <c r="AC10" s="375"/>
      <c r="AD10" s="375"/>
      <c r="AE10" s="375"/>
      <c r="AF10" s="375"/>
      <c r="AG10" s="375"/>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row>
    <row r="11" spans="1:220" s="370" customFormat="1" ht="21">
      <c r="A11" s="93">
        <v>5</v>
      </c>
      <c r="B11" s="376" t="s">
        <v>196</v>
      </c>
      <c r="C11" s="376" t="s">
        <v>197</v>
      </c>
      <c r="D11" s="376">
        <v>440906</v>
      </c>
      <c r="E11" s="376">
        <v>920091</v>
      </c>
      <c r="F11" s="376" t="s">
        <v>207</v>
      </c>
      <c r="G11" s="376" t="s">
        <v>212</v>
      </c>
      <c r="H11" s="376">
        <v>2120</v>
      </c>
      <c r="I11" s="376">
        <v>900</v>
      </c>
      <c r="J11" s="376">
        <v>1986</v>
      </c>
      <c r="K11" s="376" t="s">
        <v>208</v>
      </c>
      <c r="L11" s="93"/>
      <c r="M11" s="90" t="s">
        <v>397</v>
      </c>
      <c r="N11" s="90" t="s">
        <v>398</v>
      </c>
      <c r="O11" s="371" t="s">
        <v>411</v>
      </c>
      <c r="P11" s="371" t="s">
        <v>411</v>
      </c>
      <c r="Q11" s="93"/>
      <c r="R11" s="377"/>
      <c r="S11" s="374"/>
      <c r="T11" s="374"/>
      <c r="U11" s="374"/>
      <c r="V11" s="375"/>
      <c r="W11" s="375"/>
      <c r="X11" s="375"/>
      <c r="Y11" s="375"/>
      <c r="Z11" s="375"/>
      <c r="AA11" s="375"/>
      <c r="AB11" s="375"/>
      <c r="AC11" s="375"/>
      <c r="AD11" s="375"/>
      <c r="AE11" s="375"/>
      <c r="AF11" s="375"/>
      <c r="AG11" s="375"/>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row>
    <row r="12" spans="1:220" s="370" customFormat="1" ht="21">
      <c r="A12" s="93">
        <v>6</v>
      </c>
      <c r="B12" s="376" t="s">
        <v>192</v>
      </c>
      <c r="C12" s="376" t="s">
        <v>209</v>
      </c>
      <c r="D12" s="376" t="s">
        <v>210</v>
      </c>
      <c r="E12" s="376">
        <v>5500881555</v>
      </c>
      <c r="F12" s="376" t="s">
        <v>211</v>
      </c>
      <c r="G12" s="376" t="s">
        <v>212</v>
      </c>
      <c r="H12" s="376">
        <v>4580</v>
      </c>
      <c r="I12" s="376">
        <v>12000</v>
      </c>
      <c r="J12" s="376">
        <v>2004</v>
      </c>
      <c r="K12" s="376" t="s">
        <v>213</v>
      </c>
      <c r="L12" s="93"/>
      <c r="M12" s="90" t="s">
        <v>401</v>
      </c>
      <c r="N12" s="90" t="s">
        <v>402</v>
      </c>
      <c r="O12" s="371" t="s">
        <v>411</v>
      </c>
      <c r="P12" s="371" t="s">
        <v>411</v>
      </c>
      <c r="Q12" s="93"/>
      <c r="R12" s="377"/>
      <c r="S12" s="374"/>
      <c r="T12" s="374"/>
      <c r="U12" s="374"/>
      <c r="V12" s="375"/>
      <c r="W12" s="375"/>
      <c r="X12" s="375"/>
      <c r="Y12" s="375"/>
      <c r="Z12" s="375"/>
      <c r="AA12" s="375"/>
      <c r="AB12" s="375"/>
      <c r="AC12" s="375"/>
      <c r="AD12" s="375"/>
      <c r="AE12" s="375"/>
      <c r="AF12" s="375"/>
      <c r="AG12" s="375"/>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row>
    <row r="13" spans="1:220" s="370" customFormat="1" ht="21">
      <c r="A13" s="93">
        <v>7</v>
      </c>
      <c r="B13" s="376" t="s">
        <v>192</v>
      </c>
      <c r="C13" s="376" t="s">
        <v>214</v>
      </c>
      <c r="D13" s="376">
        <v>51962</v>
      </c>
      <c r="E13" s="376">
        <v>23522</v>
      </c>
      <c r="F13" s="376" t="s">
        <v>215</v>
      </c>
      <c r="G13" s="376" t="s">
        <v>216</v>
      </c>
      <c r="H13" s="376">
        <v>6842</v>
      </c>
      <c r="I13" s="376">
        <v>5000</v>
      </c>
      <c r="J13" s="376">
        <v>1986</v>
      </c>
      <c r="K13" s="376" t="s">
        <v>217</v>
      </c>
      <c r="L13" s="93"/>
      <c r="M13" s="90" t="s">
        <v>397</v>
      </c>
      <c r="N13" s="90" t="s">
        <v>398</v>
      </c>
      <c r="O13" s="371" t="s">
        <v>411</v>
      </c>
      <c r="P13" s="371" t="s">
        <v>411</v>
      </c>
      <c r="Q13" s="93"/>
      <c r="R13" s="377"/>
      <c r="S13" s="374"/>
      <c r="T13" s="374"/>
      <c r="U13" s="374"/>
      <c r="V13" s="375"/>
      <c r="W13" s="375"/>
      <c r="X13" s="375"/>
      <c r="Y13" s="375"/>
      <c r="Z13" s="375"/>
      <c r="AA13" s="375"/>
      <c r="AB13" s="375"/>
      <c r="AC13" s="375"/>
      <c r="AD13" s="375"/>
      <c r="AE13" s="375"/>
      <c r="AF13" s="375"/>
      <c r="AG13" s="375"/>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row>
    <row r="14" spans="1:220" s="370" customFormat="1" ht="21">
      <c r="A14" s="93">
        <v>8</v>
      </c>
      <c r="B14" s="376" t="s">
        <v>192</v>
      </c>
      <c r="C14" s="376">
        <v>244</v>
      </c>
      <c r="D14" s="376">
        <v>86655</v>
      </c>
      <c r="E14" s="376">
        <v>102</v>
      </c>
      <c r="F14" s="376" t="s">
        <v>218</v>
      </c>
      <c r="G14" s="376" t="s">
        <v>194</v>
      </c>
      <c r="H14" s="376">
        <v>6842</v>
      </c>
      <c r="I14" s="376">
        <v>3500</v>
      </c>
      <c r="J14" s="376">
        <v>1983</v>
      </c>
      <c r="K14" s="376" t="s">
        <v>219</v>
      </c>
      <c r="L14" s="93"/>
      <c r="M14" s="90" t="s">
        <v>397</v>
      </c>
      <c r="N14" s="90" t="s">
        <v>398</v>
      </c>
      <c r="O14" s="371" t="s">
        <v>411</v>
      </c>
      <c r="P14" s="371" t="s">
        <v>411</v>
      </c>
      <c r="Q14" s="93"/>
      <c r="R14" s="377"/>
      <c r="S14" s="374"/>
      <c r="T14" s="374"/>
      <c r="U14" s="374"/>
      <c r="V14" s="375"/>
      <c r="W14" s="375"/>
      <c r="X14" s="375"/>
      <c r="Y14" s="375"/>
      <c r="Z14" s="375"/>
      <c r="AA14" s="375"/>
      <c r="AB14" s="375"/>
      <c r="AC14" s="375"/>
      <c r="AD14" s="375"/>
      <c r="AE14" s="375"/>
      <c r="AF14" s="375"/>
      <c r="AG14" s="375"/>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row>
    <row r="15" spans="1:220" s="370" customFormat="1" ht="21">
      <c r="A15" s="93">
        <v>9</v>
      </c>
      <c r="B15" s="376" t="s">
        <v>192</v>
      </c>
      <c r="C15" s="376">
        <v>200</v>
      </c>
      <c r="D15" s="376">
        <v>60058</v>
      </c>
      <c r="E15" s="376">
        <v>38154</v>
      </c>
      <c r="F15" s="376" t="s">
        <v>220</v>
      </c>
      <c r="G15" s="376" t="s">
        <v>194</v>
      </c>
      <c r="H15" s="376">
        <v>6842</v>
      </c>
      <c r="I15" s="376">
        <v>6000</v>
      </c>
      <c r="J15" s="376">
        <v>1987</v>
      </c>
      <c r="K15" s="376" t="s">
        <v>221</v>
      </c>
      <c r="L15" s="93"/>
      <c r="M15" s="90" t="s">
        <v>397</v>
      </c>
      <c r="N15" s="90" t="s">
        <v>398</v>
      </c>
      <c r="O15" s="371" t="s">
        <v>411</v>
      </c>
      <c r="P15" s="371" t="s">
        <v>411</v>
      </c>
      <c r="Q15" s="93"/>
      <c r="R15" s="377"/>
      <c r="S15" s="374"/>
      <c r="T15" s="374"/>
      <c r="U15" s="374"/>
      <c r="V15" s="375"/>
      <c r="W15" s="375"/>
      <c r="X15" s="375"/>
      <c r="Y15" s="375"/>
      <c r="Z15" s="375"/>
      <c r="AA15" s="375"/>
      <c r="AB15" s="375"/>
      <c r="AC15" s="375"/>
      <c r="AD15" s="375"/>
      <c r="AE15" s="375"/>
      <c r="AF15" s="375"/>
      <c r="AG15" s="375"/>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row>
    <row r="16" spans="1:220" s="370" customFormat="1" ht="21.75">
      <c r="A16" s="93">
        <v>10</v>
      </c>
      <c r="B16" s="410" t="s">
        <v>382</v>
      </c>
      <c r="C16" s="411" t="s">
        <v>383</v>
      </c>
      <c r="D16" s="412" t="s">
        <v>384</v>
      </c>
      <c r="E16" s="413"/>
      <c r="F16" s="412" t="s">
        <v>385</v>
      </c>
      <c r="G16" s="412" t="s">
        <v>386</v>
      </c>
      <c r="H16" s="410">
        <v>2400</v>
      </c>
      <c r="I16" s="410"/>
      <c r="J16" s="410">
        <v>2007</v>
      </c>
      <c r="K16" s="410" t="s">
        <v>387</v>
      </c>
      <c r="L16" s="410"/>
      <c r="M16" s="412" t="s">
        <v>403</v>
      </c>
      <c r="N16" s="412" t="s">
        <v>404</v>
      </c>
      <c r="O16" s="371" t="s">
        <v>411</v>
      </c>
      <c r="P16" s="371" t="s">
        <v>411</v>
      </c>
      <c r="Q16" s="93"/>
      <c r="R16" s="377"/>
      <c r="S16" s="374"/>
      <c r="T16" s="374"/>
      <c r="U16" s="374"/>
      <c r="V16" s="375"/>
      <c r="W16" s="375"/>
      <c r="X16" s="375"/>
      <c r="Y16" s="375"/>
      <c r="Z16" s="375"/>
      <c r="AA16" s="375"/>
      <c r="AB16" s="375"/>
      <c r="AC16" s="375"/>
      <c r="AD16" s="375"/>
      <c r="AE16" s="375"/>
      <c r="AF16" s="375"/>
      <c r="AG16" s="375"/>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row>
    <row r="17" spans="1:220" s="370" customFormat="1" ht="21.75">
      <c r="A17" s="93">
        <v>11</v>
      </c>
      <c r="B17" s="410" t="s">
        <v>192</v>
      </c>
      <c r="C17" s="411" t="s">
        <v>388</v>
      </c>
      <c r="D17" s="412" t="s">
        <v>389</v>
      </c>
      <c r="E17" s="413"/>
      <c r="F17" s="412" t="s">
        <v>390</v>
      </c>
      <c r="G17" s="376" t="s">
        <v>212</v>
      </c>
      <c r="H17" s="410">
        <v>6842</v>
      </c>
      <c r="I17" s="410"/>
      <c r="J17" s="410">
        <v>1989</v>
      </c>
      <c r="K17" s="410" t="s">
        <v>391</v>
      </c>
      <c r="L17" s="410"/>
      <c r="M17" s="412" t="s">
        <v>405</v>
      </c>
      <c r="N17" s="412" t="s">
        <v>406</v>
      </c>
      <c r="O17" s="371" t="s">
        <v>411</v>
      </c>
      <c r="P17" s="371" t="s">
        <v>411</v>
      </c>
      <c r="Q17" s="93"/>
      <c r="R17" s="377"/>
      <c r="S17" s="374"/>
      <c r="T17" s="374"/>
      <c r="U17" s="374"/>
      <c r="V17" s="375"/>
      <c r="W17" s="375"/>
      <c r="X17" s="375"/>
      <c r="Y17" s="375"/>
      <c r="Z17" s="375"/>
      <c r="AA17" s="375"/>
      <c r="AB17" s="375"/>
      <c r="AC17" s="375"/>
      <c r="AD17" s="375"/>
      <c r="AE17" s="375"/>
      <c r="AF17" s="375"/>
      <c r="AG17" s="375"/>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row>
    <row r="18" spans="1:17" ht="12.75">
      <c r="A18" s="442" t="s">
        <v>335</v>
      </c>
      <c r="B18" s="443"/>
      <c r="C18" s="443"/>
      <c r="D18" s="443"/>
      <c r="E18" s="443"/>
      <c r="F18" s="443"/>
      <c r="G18" s="443"/>
      <c r="H18" s="253"/>
      <c r="I18" s="253"/>
      <c r="J18" s="253"/>
      <c r="K18" s="253"/>
      <c r="L18" s="253"/>
      <c r="M18" s="416"/>
      <c r="N18" s="416"/>
      <c r="O18" s="253"/>
      <c r="P18" s="253"/>
      <c r="Q18" s="254"/>
    </row>
    <row r="19" spans="1:17" ht="21">
      <c r="A19" s="257">
        <v>1</v>
      </c>
      <c r="B19" s="257" t="s">
        <v>373</v>
      </c>
      <c r="C19" s="258" t="s">
        <v>374</v>
      </c>
      <c r="D19" s="259" t="s">
        <v>375</v>
      </c>
      <c r="E19" s="260" t="s">
        <v>376</v>
      </c>
      <c r="F19" s="259" t="s">
        <v>377</v>
      </c>
      <c r="G19" s="259" t="s">
        <v>378</v>
      </c>
      <c r="H19" s="257">
        <v>1360</v>
      </c>
      <c r="I19" s="257">
        <v>583</v>
      </c>
      <c r="J19" s="257">
        <v>2007</v>
      </c>
      <c r="K19" s="257"/>
      <c r="L19" s="406">
        <v>45880</v>
      </c>
      <c r="M19" s="259" t="s">
        <v>407</v>
      </c>
      <c r="N19" s="259" t="s">
        <v>408</v>
      </c>
      <c r="O19" s="259" t="s">
        <v>407</v>
      </c>
      <c r="P19" s="259" t="s">
        <v>408</v>
      </c>
      <c r="Q19" s="257"/>
    </row>
    <row r="20" spans="4:7" ht="12.75">
      <c r="D20" s="255"/>
      <c r="E20" s="256"/>
      <c r="F20" s="255"/>
      <c r="G20" s="255"/>
    </row>
    <row r="21" spans="4:7" ht="12.75">
      <c r="D21" s="255"/>
      <c r="E21" s="256"/>
      <c r="F21" s="255"/>
      <c r="G21" s="255"/>
    </row>
    <row r="22" spans="4:7" ht="12.75">
      <c r="D22" s="255"/>
      <c r="E22" s="256"/>
      <c r="F22" s="255"/>
      <c r="G22" s="255"/>
    </row>
    <row r="23" spans="4:7" ht="12.75">
      <c r="D23" s="255"/>
      <c r="E23" s="256"/>
      <c r="F23" s="255"/>
      <c r="G23" s="255"/>
    </row>
  </sheetData>
  <mergeCells count="14">
    <mergeCell ref="A3:A5"/>
    <mergeCell ref="B3:B5"/>
    <mergeCell ref="D3:D5"/>
    <mergeCell ref="M4:N4"/>
    <mergeCell ref="O3:P3"/>
    <mergeCell ref="A18:G18"/>
    <mergeCell ref="A6:Q6"/>
    <mergeCell ref="O4:P4"/>
    <mergeCell ref="E3:E5"/>
    <mergeCell ref="Q1:Q3"/>
    <mergeCell ref="A2:M2"/>
    <mergeCell ref="F3:F5"/>
    <mergeCell ref="G3:G5"/>
    <mergeCell ref="M3:N3"/>
  </mergeCells>
  <printOptions/>
  <pageMargins left="0.4" right="0.46" top="0.44" bottom="0.45" header="0.37" footer="0.35"/>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G26"/>
  <sheetViews>
    <sheetView workbookViewId="0" topLeftCell="A1">
      <selection activeCell="N4" sqref="N4"/>
    </sheetView>
  </sheetViews>
  <sheetFormatPr defaultColWidth="9.00390625" defaultRowHeight="12.75"/>
  <cols>
    <col min="1" max="1" width="3.875" style="0" customWidth="1"/>
    <col min="2" max="2" width="28.375" style="0" customWidth="1"/>
    <col min="3" max="3" width="8.25390625" style="0" customWidth="1"/>
    <col min="4" max="4" width="16.375" style="0" customWidth="1"/>
    <col min="5" max="5" width="12.25390625" style="0" customWidth="1"/>
    <col min="6" max="6" width="13.25390625" style="0" customWidth="1"/>
    <col min="7" max="7" width="13.125" style="0" customWidth="1"/>
  </cols>
  <sheetData>
    <row r="1" spans="1:7" ht="12.75">
      <c r="A1" s="104" t="s">
        <v>44</v>
      </c>
      <c r="B1" s="104"/>
      <c r="C1" s="104"/>
      <c r="D1" s="104"/>
      <c r="E1" s="104"/>
      <c r="F1" s="104"/>
      <c r="G1" s="105"/>
    </row>
    <row r="2" spans="1:7" ht="63.75">
      <c r="A2" s="106" t="s">
        <v>32</v>
      </c>
      <c r="B2" s="106" t="s">
        <v>26</v>
      </c>
      <c r="C2" s="106" t="s">
        <v>38</v>
      </c>
      <c r="D2" s="106" t="s">
        <v>39</v>
      </c>
      <c r="E2" s="106" t="s">
        <v>40</v>
      </c>
      <c r="F2" s="106" t="s">
        <v>41</v>
      </c>
      <c r="G2" s="356" t="s">
        <v>42</v>
      </c>
    </row>
    <row r="3" spans="1:7" ht="12.75">
      <c r="A3" s="38">
        <v>1</v>
      </c>
      <c r="B3" s="220" t="s">
        <v>393</v>
      </c>
      <c r="C3" s="37">
        <v>39</v>
      </c>
      <c r="D3" s="103">
        <f>658809.45+285115+299995+85000</f>
        <v>1328919.45</v>
      </c>
      <c r="E3" s="103">
        <v>5000</v>
      </c>
      <c r="F3" s="103">
        <v>50000</v>
      </c>
      <c r="G3" s="103">
        <v>50000</v>
      </c>
    </row>
    <row r="4" spans="1:7" ht="12.75">
      <c r="A4" s="38">
        <v>2</v>
      </c>
      <c r="B4" s="414" t="s">
        <v>268</v>
      </c>
      <c r="C4" s="37">
        <v>37</v>
      </c>
      <c r="D4" s="103">
        <f>58311.62+3000</f>
        <v>61311.62</v>
      </c>
      <c r="E4" s="103">
        <v>0</v>
      </c>
      <c r="F4" s="103">
        <v>0</v>
      </c>
      <c r="G4" s="103">
        <v>0</v>
      </c>
    </row>
    <row r="5" spans="1:7" ht="12.75">
      <c r="A5" s="38">
        <v>3</v>
      </c>
      <c r="B5" s="414" t="s">
        <v>282</v>
      </c>
      <c r="C5" s="37"/>
      <c r="D5" s="103">
        <f>24029.19+955+6500+3348+3643.65+1249+1199</f>
        <v>40923.840000000004</v>
      </c>
      <c r="E5" s="103">
        <v>1000</v>
      </c>
      <c r="F5" s="103">
        <v>0</v>
      </c>
      <c r="G5" s="103">
        <v>0</v>
      </c>
    </row>
    <row r="6" spans="1:7" ht="12.75">
      <c r="A6" s="38">
        <v>4</v>
      </c>
      <c r="B6" s="414" t="s">
        <v>284</v>
      </c>
      <c r="C6" s="37">
        <v>17</v>
      </c>
      <c r="D6" s="103">
        <v>11000</v>
      </c>
      <c r="E6" s="103">
        <v>0</v>
      </c>
      <c r="F6" s="103">
        <v>0</v>
      </c>
      <c r="G6" s="103">
        <v>0</v>
      </c>
    </row>
    <row r="7" spans="1:7" ht="12.75">
      <c r="A7" s="38">
        <v>5</v>
      </c>
      <c r="B7" s="414" t="s">
        <v>289</v>
      </c>
      <c r="C7" s="37">
        <v>37</v>
      </c>
      <c r="D7" s="103">
        <v>127600.64</v>
      </c>
      <c r="E7" s="103">
        <v>0</v>
      </c>
      <c r="F7" s="103">
        <v>0</v>
      </c>
      <c r="G7" s="103">
        <v>0</v>
      </c>
    </row>
    <row r="8" spans="1:7" ht="25.5">
      <c r="A8" s="38">
        <v>6</v>
      </c>
      <c r="B8" s="414" t="s">
        <v>362</v>
      </c>
      <c r="C8" s="355">
        <v>14</v>
      </c>
      <c r="D8" s="103">
        <v>17437.57</v>
      </c>
      <c r="E8" s="103">
        <v>0</v>
      </c>
      <c r="F8" s="103">
        <v>0</v>
      </c>
      <c r="G8" s="103">
        <v>0</v>
      </c>
    </row>
    <row r="9" spans="1:7" ht="25.5">
      <c r="A9" s="38">
        <v>7</v>
      </c>
      <c r="B9" s="414" t="s">
        <v>296</v>
      </c>
      <c r="C9" s="37">
        <v>18</v>
      </c>
      <c r="D9" s="103">
        <f>5837+524.2+4270</f>
        <v>10631.2</v>
      </c>
      <c r="E9" s="103">
        <v>0</v>
      </c>
      <c r="F9" s="103">
        <v>0</v>
      </c>
      <c r="G9" s="103">
        <v>0</v>
      </c>
    </row>
    <row r="10" spans="1:7" ht="40.5" customHeight="1">
      <c r="A10" s="38">
        <v>8</v>
      </c>
      <c r="B10" s="414" t="s">
        <v>306</v>
      </c>
      <c r="C10" s="37">
        <v>2</v>
      </c>
      <c r="D10" s="103">
        <v>0</v>
      </c>
      <c r="E10" s="103">
        <v>0</v>
      </c>
      <c r="F10" s="103">
        <v>0</v>
      </c>
      <c r="G10" s="103">
        <v>0</v>
      </c>
    </row>
    <row r="11" spans="1:7" ht="25.5">
      <c r="A11" s="38">
        <v>9</v>
      </c>
      <c r="B11" s="414" t="s">
        <v>307</v>
      </c>
      <c r="C11" s="355">
        <v>21</v>
      </c>
      <c r="D11" s="103">
        <f>7646.27+11400+1239.96</f>
        <v>20286.23</v>
      </c>
      <c r="E11" s="103">
        <v>0</v>
      </c>
      <c r="F11" s="103">
        <v>0</v>
      </c>
      <c r="G11" s="103">
        <v>0</v>
      </c>
    </row>
    <row r="12" spans="1:7" ht="25.5" customHeight="1">
      <c r="A12" s="38">
        <v>10</v>
      </c>
      <c r="B12" s="414" t="s">
        <v>326</v>
      </c>
      <c r="C12" s="355">
        <v>59</v>
      </c>
      <c r="D12" s="103">
        <f>264400.63+1199+377</f>
        <v>265976.63</v>
      </c>
      <c r="E12" s="103">
        <v>0</v>
      </c>
      <c r="F12" s="103">
        <v>0</v>
      </c>
      <c r="G12" s="103">
        <v>0</v>
      </c>
    </row>
    <row r="13" spans="1:7" ht="25.5">
      <c r="A13" s="38">
        <v>11</v>
      </c>
      <c r="B13" s="414" t="s">
        <v>335</v>
      </c>
      <c r="C13" s="37">
        <v>18</v>
      </c>
      <c r="D13" s="103">
        <f>317.2+194.59</f>
        <v>511.78999999999996</v>
      </c>
      <c r="E13" s="103">
        <v>1000</v>
      </c>
      <c r="F13" s="103">
        <v>1000</v>
      </c>
      <c r="G13" s="103">
        <v>38000</v>
      </c>
    </row>
    <row r="14" spans="1:7" ht="12.75">
      <c r="A14" s="351"/>
      <c r="B14" s="352"/>
      <c r="C14" s="353">
        <f>SUM(C3:C13)</f>
        <v>262</v>
      </c>
      <c r="D14" s="354">
        <f>SUM(D3:D13)</f>
        <v>1884598.9700000002</v>
      </c>
      <c r="E14" s="354">
        <f>SUM(E3:E13)</f>
        <v>7000</v>
      </c>
      <c r="F14" s="354">
        <f>SUM(F3:F13)</f>
        <v>51000</v>
      </c>
      <c r="G14" s="354">
        <f>SUM(G3:G13)</f>
        <v>88000</v>
      </c>
    </row>
    <row r="15" spans="2:4" ht="12.75">
      <c r="B15" s="221"/>
      <c r="D15" s="102"/>
    </row>
    <row r="16" spans="2:4" ht="12.75">
      <c r="B16" s="221" t="s">
        <v>394</v>
      </c>
      <c r="D16" s="102"/>
    </row>
    <row r="17" spans="2:4" ht="12.75">
      <c r="B17" s="221"/>
      <c r="D17" s="102"/>
    </row>
    <row r="18" spans="2:4" ht="12.75">
      <c r="B18" s="221"/>
      <c r="D18" s="102"/>
    </row>
    <row r="19" spans="2:4" ht="12.75">
      <c r="B19" s="221"/>
      <c r="D19" s="102"/>
    </row>
    <row r="20" spans="2:4" ht="12.75">
      <c r="B20" s="221"/>
      <c r="D20" s="102"/>
    </row>
    <row r="21" spans="2:4" ht="12.75">
      <c r="B21" s="221"/>
      <c r="D21" s="102"/>
    </row>
    <row r="22" spans="2:4" ht="12.75">
      <c r="B22" s="221"/>
      <c r="D22" s="102"/>
    </row>
    <row r="23" ht="12.75">
      <c r="B23" s="221"/>
    </row>
    <row r="24" ht="12.75">
      <c r="B24" s="221"/>
    </row>
    <row r="25" ht="12.75">
      <c r="B25" s="221"/>
    </row>
    <row r="26" ht="12.75">
      <c r="B26" s="221"/>
    </row>
  </sheetData>
  <printOptions/>
  <pageMargins left="0.38" right="0.3" top="0.75" bottom="0.4" header="0.27" footer="0.27"/>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F18"/>
  <sheetViews>
    <sheetView workbookViewId="0" topLeftCell="A1">
      <selection activeCell="G20" sqref="G20"/>
    </sheetView>
  </sheetViews>
  <sheetFormatPr defaultColWidth="9.00390625" defaultRowHeight="12.75"/>
  <cols>
    <col min="1" max="1" width="66.875" style="0" customWidth="1"/>
    <col min="2" max="2" width="38.625" style="0" hidden="1" customWidth="1"/>
    <col min="3" max="3" width="9.125" style="0" hidden="1" customWidth="1"/>
    <col min="6" max="6" width="3.25390625" style="0" customWidth="1"/>
  </cols>
  <sheetData>
    <row r="1" spans="1:6" ht="18">
      <c r="A1" s="358" t="s">
        <v>43</v>
      </c>
      <c r="B1" s="64"/>
      <c r="C1" s="65"/>
      <c r="D1" s="66"/>
      <c r="E1" s="66"/>
      <c r="F1" s="67"/>
    </row>
    <row r="2" spans="1:6" ht="18">
      <c r="A2" s="357" t="s">
        <v>35</v>
      </c>
      <c r="B2" s="41"/>
      <c r="C2" s="51"/>
      <c r="D2" s="68"/>
      <c r="E2" s="68"/>
      <c r="F2" s="69"/>
    </row>
    <row r="3" spans="1:6" ht="12.75">
      <c r="A3" s="70" t="s">
        <v>352</v>
      </c>
      <c r="B3" s="70" t="s">
        <v>46</v>
      </c>
      <c r="C3" s="38"/>
      <c r="D3" s="461"/>
      <c r="E3" s="462"/>
      <c r="F3" s="463"/>
    </row>
    <row r="4" spans="1:6" ht="12.75">
      <c r="A4" s="464" t="s">
        <v>45</v>
      </c>
      <c r="B4" s="464"/>
      <c r="C4" s="464"/>
      <c r="D4" s="458" t="s">
        <v>36</v>
      </c>
      <c r="E4" s="458"/>
      <c r="F4" s="458"/>
    </row>
    <row r="5" spans="1:6" ht="12.75">
      <c r="A5" s="459" t="s">
        <v>242</v>
      </c>
      <c r="B5" s="459"/>
      <c r="C5" s="459"/>
      <c r="D5" s="460">
        <v>68.56</v>
      </c>
      <c r="E5" s="460"/>
      <c r="F5" s="460"/>
    </row>
    <row r="6" spans="1:6" ht="12.75">
      <c r="A6" s="459" t="s">
        <v>243</v>
      </c>
      <c r="B6" s="459"/>
      <c r="C6" s="459"/>
      <c r="D6" s="460">
        <v>39.6</v>
      </c>
      <c r="E6" s="460"/>
      <c r="F6" s="460"/>
    </row>
    <row r="7" spans="1:6" ht="12.75">
      <c r="A7" s="459"/>
      <c r="B7" s="459"/>
      <c r="C7" s="459"/>
      <c r="D7" s="460" t="s">
        <v>186</v>
      </c>
      <c r="E7" s="460"/>
      <c r="F7" s="460"/>
    </row>
    <row r="8" spans="1:6" ht="12.75">
      <c r="A8" s="459"/>
      <c r="B8" s="459"/>
      <c r="C8" s="459"/>
      <c r="D8" s="468">
        <f>SUM(D5:F7)</f>
        <v>108.16</v>
      </c>
      <c r="E8" s="468"/>
      <c r="F8" s="468"/>
    </row>
    <row r="13" spans="1:6" ht="12.75">
      <c r="A13" s="465" t="s">
        <v>351</v>
      </c>
      <c r="B13" s="466"/>
      <c r="C13" s="466"/>
      <c r="D13" s="466"/>
      <c r="E13" s="466"/>
      <c r="F13" s="467"/>
    </row>
    <row r="14" spans="1:6" ht="12.75">
      <c r="A14" s="364" t="s">
        <v>353</v>
      </c>
      <c r="B14" s="38"/>
      <c r="C14" s="38"/>
      <c r="D14" s="363" t="s">
        <v>36</v>
      </c>
      <c r="E14" s="363"/>
      <c r="F14" s="38"/>
    </row>
    <row r="15" spans="1:6" ht="12.75">
      <c r="A15" s="38" t="s">
        <v>242</v>
      </c>
      <c r="B15" s="38"/>
      <c r="C15" s="38"/>
      <c r="D15" s="460">
        <v>15.0117</v>
      </c>
      <c r="E15" s="460"/>
      <c r="F15" s="38"/>
    </row>
    <row r="16" spans="1:6" ht="12.75">
      <c r="A16" s="38" t="s">
        <v>243</v>
      </c>
      <c r="B16" s="38"/>
      <c r="C16" s="38"/>
      <c r="D16" s="461">
        <v>1.7455</v>
      </c>
      <c r="E16" s="463"/>
      <c r="F16" s="38"/>
    </row>
    <row r="17" spans="1:6" ht="12.75">
      <c r="A17" s="38"/>
      <c r="B17" s="38"/>
      <c r="C17" s="38"/>
      <c r="D17" s="461" t="s">
        <v>186</v>
      </c>
      <c r="E17" s="463"/>
      <c r="F17" s="38"/>
    </row>
    <row r="18" spans="1:6" ht="12.75">
      <c r="A18" s="38"/>
      <c r="B18" s="38"/>
      <c r="C18" s="38"/>
      <c r="D18" s="469">
        <f>D15+D16</f>
        <v>16.7572</v>
      </c>
      <c r="E18" s="470"/>
      <c r="F18" s="38"/>
    </row>
  </sheetData>
  <mergeCells count="16">
    <mergeCell ref="D17:E17"/>
    <mergeCell ref="D18:E18"/>
    <mergeCell ref="D15:E15"/>
    <mergeCell ref="D16:E16"/>
    <mergeCell ref="A13:F13"/>
    <mergeCell ref="A8:C8"/>
    <mergeCell ref="D8:F8"/>
    <mergeCell ref="A6:C6"/>
    <mergeCell ref="D6:F6"/>
    <mergeCell ref="A7:C7"/>
    <mergeCell ref="D7:F7"/>
    <mergeCell ref="D4:F4"/>
    <mergeCell ref="A5:C5"/>
    <mergeCell ref="D5:F5"/>
    <mergeCell ref="D3:F3"/>
    <mergeCell ref="A4:C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21"/>
  <sheetViews>
    <sheetView tabSelected="1" workbookViewId="0" topLeftCell="A1">
      <selection activeCell="N10" sqref="N10"/>
    </sheetView>
  </sheetViews>
  <sheetFormatPr defaultColWidth="9.00390625" defaultRowHeight="12.75"/>
  <cols>
    <col min="2" max="2" width="26.00390625" style="0" customWidth="1"/>
    <col min="4" max="4" width="19.25390625" style="0" customWidth="1"/>
    <col min="5" max="5" width="16.875" style="0" customWidth="1"/>
  </cols>
  <sheetData>
    <row r="1" spans="1:5" ht="38.25" customHeight="1">
      <c r="A1" s="471" t="s">
        <v>350</v>
      </c>
      <c r="B1" s="471"/>
      <c r="C1" s="359">
        <v>28</v>
      </c>
      <c r="D1" s="362"/>
      <c r="E1" s="362"/>
    </row>
    <row r="2" spans="1:5" ht="12.75">
      <c r="A2" s="360"/>
      <c r="B2" s="360"/>
      <c r="C2" s="361"/>
      <c r="D2" s="361"/>
      <c r="E2" s="361"/>
    </row>
    <row r="3" spans="1:5" ht="12.75">
      <c r="A3" s="360"/>
      <c r="B3" s="360"/>
      <c r="C3" s="361"/>
      <c r="D3" s="361"/>
      <c r="E3" s="361"/>
    </row>
    <row r="4" spans="1:5" ht="38.25" customHeight="1">
      <c r="A4" s="472" t="s">
        <v>349</v>
      </c>
      <c r="B4" s="472"/>
      <c r="C4" s="472"/>
      <c r="D4" s="108"/>
      <c r="E4" s="108"/>
    </row>
    <row r="5" spans="1:5" ht="12.75">
      <c r="A5" s="74"/>
      <c r="B5" s="74"/>
      <c r="C5" s="107"/>
      <c r="D5" s="107"/>
      <c r="E5" s="107"/>
    </row>
    <row r="6" spans="1:5" ht="38.25">
      <c r="A6" s="75" t="s">
        <v>222</v>
      </c>
      <c r="B6" s="75" t="s">
        <v>223</v>
      </c>
      <c r="C6" s="75" t="s">
        <v>224</v>
      </c>
      <c r="D6" s="75" t="s">
        <v>225</v>
      </c>
      <c r="E6" s="75" t="s">
        <v>226</v>
      </c>
    </row>
    <row r="7" spans="1:5" ht="12.75">
      <c r="A7" s="73">
        <v>1</v>
      </c>
      <c r="B7" s="72" t="s">
        <v>227</v>
      </c>
      <c r="C7" s="73">
        <v>28</v>
      </c>
      <c r="D7" s="109">
        <v>2</v>
      </c>
      <c r="E7" s="109">
        <v>2</v>
      </c>
    </row>
    <row r="8" spans="1:5" ht="12.75">
      <c r="A8" s="73">
        <v>2</v>
      </c>
      <c r="B8" s="72" t="s">
        <v>228</v>
      </c>
      <c r="C8" s="73">
        <v>31</v>
      </c>
      <c r="D8" s="109">
        <v>1</v>
      </c>
      <c r="E8" s="109">
        <v>1</v>
      </c>
    </row>
    <row r="9" spans="1:5" ht="12.75">
      <c r="A9" s="73">
        <v>3</v>
      </c>
      <c r="B9" s="72" t="s">
        <v>229</v>
      </c>
      <c r="C9" s="73">
        <v>43</v>
      </c>
      <c r="D9" s="109">
        <v>2</v>
      </c>
      <c r="E9" s="109">
        <v>1</v>
      </c>
    </row>
    <row r="10" spans="1:14" ht="12.75">
      <c r="A10" s="73">
        <v>4</v>
      </c>
      <c r="B10" s="72" t="s">
        <v>230</v>
      </c>
      <c r="C10" s="73">
        <v>61</v>
      </c>
      <c r="D10" s="109">
        <v>1</v>
      </c>
      <c r="E10" s="109">
        <v>1</v>
      </c>
      <c r="N10" t="s">
        <v>392</v>
      </c>
    </row>
    <row r="11" spans="1:5" ht="12.75">
      <c r="A11" s="73">
        <v>5</v>
      </c>
      <c r="B11" s="72" t="s">
        <v>231</v>
      </c>
      <c r="C11" s="73">
        <v>20</v>
      </c>
      <c r="D11" s="109">
        <v>2</v>
      </c>
      <c r="E11" s="109">
        <v>1</v>
      </c>
    </row>
    <row r="12" spans="1:5" ht="12.75">
      <c r="A12" s="73">
        <v>6</v>
      </c>
      <c r="B12" s="72" t="s">
        <v>232</v>
      </c>
      <c r="C12" s="73">
        <v>36</v>
      </c>
      <c r="D12" s="109">
        <v>3</v>
      </c>
      <c r="E12" s="109">
        <v>2</v>
      </c>
    </row>
    <row r="13" spans="1:5" ht="12.75">
      <c r="A13" s="73">
        <v>7</v>
      </c>
      <c r="B13" s="72" t="s">
        <v>233</v>
      </c>
      <c r="C13" s="73">
        <v>40</v>
      </c>
      <c r="D13" s="109">
        <v>2</v>
      </c>
      <c r="E13" s="109">
        <v>1</v>
      </c>
    </row>
    <row r="14" spans="1:5" ht="12.75">
      <c r="A14" s="73">
        <v>8</v>
      </c>
      <c r="B14" s="72" t="s">
        <v>234</v>
      </c>
      <c r="C14" s="73">
        <v>16</v>
      </c>
      <c r="D14" s="109" t="s">
        <v>235</v>
      </c>
      <c r="E14" s="109">
        <v>1</v>
      </c>
    </row>
    <row r="15" spans="1:5" ht="12.75">
      <c r="A15" s="73">
        <v>9</v>
      </c>
      <c r="B15" s="72" t="s">
        <v>236</v>
      </c>
      <c r="C15" s="73">
        <v>18</v>
      </c>
      <c r="D15" s="109">
        <v>1</v>
      </c>
      <c r="E15" s="109">
        <v>1</v>
      </c>
    </row>
    <row r="16" spans="1:5" ht="12.75">
      <c r="A16" s="73">
        <v>10</v>
      </c>
      <c r="B16" s="72" t="s">
        <v>237</v>
      </c>
      <c r="C16" s="73">
        <v>19</v>
      </c>
      <c r="D16" s="109">
        <v>1</v>
      </c>
      <c r="E16" s="109">
        <v>1</v>
      </c>
    </row>
    <row r="17" spans="1:5" ht="12.75">
      <c r="A17" s="73">
        <v>11</v>
      </c>
      <c r="B17" s="72" t="s">
        <v>238</v>
      </c>
      <c r="C17" s="73">
        <v>50</v>
      </c>
      <c r="D17" s="109">
        <v>1</v>
      </c>
      <c r="E17" s="109">
        <v>1</v>
      </c>
    </row>
    <row r="18" spans="1:5" ht="12.75">
      <c r="A18" s="73">
        <v>12</v>
      </c>
      <c r="B18" s="72" t="s">
        <v>239</v>
      </c>
      <c r="C18" s="73">
        <v>15</v>
      </c>
      <c r="D18" s="109">
        <v>1</v>
      </c>
      <c r="E18" s="109">
        <v>1</v>
      </c>
    </row>
    <row r="19" spans="1:5" ht="12.75">
      <c r="A19" s="73">
        <v>13</v>
      </c>
      <c r="B19" s="72" t="s">
        <v>240</v>
      </c>
      <c r="C19" s="73">
        <v>33</v>
      </c>
      <c r="D19" s="109">
        <v>1</v>
      </c>
      <c r="E19" s="109">
        <v>2</v>
      </c>
    </row>
    <row r="20" spans="1:5" ht="12.75">
      <c r="A20" s="73">
        <v>14</v>
      </c>
      <c r="B20" s="72" t="s">
        <v>241</v>
      </c>
      <c r="C20" s="73">
        <v>35</v>
      </c>
      <c r="D20" s="109">
        <v>2</v>
      </c>
      <c r="E20" s="109">
        <v>1</v>
      </c>
    </row>
    <row r="21" spans="1:5" ht="12.75">
      <c r="A21" s="75"/>
      <c r="B21" s="110" t="s">
        <v>161</v>
      </c>
      <c r="C21" s="75">
        <v>445</v>
      </c>
      <c r="D21" s="111">
        <v>20</v>
      </c>
      <c r="E21" s="111">
        <v>17</v>
      </c>
    </row>
  </sheetData>
  <mergeCells count="2">
    <mergeCell ref="A1:B1"/>
    <mergeCell ref="A4:C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Eurobrokers</dc:creator>
  <cp:keywords/>
  <dc:description/>
  <cp:lastModifiedBy>Maximus-Broker</cp:lastModifiedBy>
  <cp:lastPrinted>2008-10-28T11:17:30Z</cp:lastPrinted>
  <dcterms:created xsi:type="dcterms:W3CDTF">2001-11-19T16:38:11Z</dcterms:created>
  <dcterms:modified xsi:type="dcterms:W3CDTF">2008-11-06T08:40:35Z</dcterms:modified>
  <cp:category/>
  <cp:version/>
  <cp:contentType/>
  <cp:contentStatus/>
</cp:coreProperties>
</file>