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0490" windowHeight="8595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Arkusz1!$A$2:$AI$28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/>
  <c r="E28" i="1"/>
  <c r="C28" i="1"/>
  <c r="AH19" i="1"/>
  <c r="Q19" i="1"/>
  <c r="AI17" i="1" l="1"/>
  <c r="AI18" i="1"/>
  <c r="AI4" i="1" l="1"/>
  <c r="AI16" i="1"/>
  <c r="AI15" i="1"/>
  <c r="AI14" i="1"/>
  <c r="AI13" i="1"/>
  <c r="AI12" i="1"/>
  <c r="AI11" i="1"/>
  <c r="AI10" i="1"/>
  <c r="AI9" i="1"/>
  <c r="AI8" i="1"/>
  <c r="AI7" i="1"/>
  <c r="AI6" i="1"/>
  <c r="AI5" i="1"/>
  <c r="AI19" i="1" l="1"/>
</calcChain>
</file>

<file path=xl/sharedStrings.xml><?xml version="1.0" encoding="utf-8"?>
<sst xmlns="http://schemas.openxmlformats.org/spreadsheetml/2006/main" count="297" uniqueCount="104">
  <si>
    <t>LP</t>
  </si>
  <si>
    <t>Nazwa obiektu</t>
  </si>
  <si>
    <t>Adres Obiektu</t>
  </si>
  <si>
    <t>Dane OSD</t>
  </si>
  <si>
    <t>Nazwa Obecnego Sprzedawcy</t>
  </si>
  <si>
    <t>Zmiana Sprzedawcy</t>
  </si>
  <si>
    <t>Taryfa PSG</t>
  </si>
  <si>
    <t>Płatnik podatku akcyzowego</t>
  </si>
  <si>
    <t>Moc umowna</t>
  </si>
  <si>
    <t>Nr gazomierza</t>
  </si>
  <si>
    <t>Nr PPG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</si>
  <si>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</si>
  <si>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</si>
  <si>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</si>
  <si>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</si>
  <si>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</si>
  <si>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</si>
  <si>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</si>
  <si>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</si>
  <si>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</si>
  <si>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</si>
  <si>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</si>
  <si>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</si>
  <si>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</t>
  </si>
  <si>
    <t>Kod</t>
  </si>
  <si>
    <t>Miejscowość/Ulica/Nr</t>
  </si>
  <si>
    <t>Poczta</t>
  </si>
  <si>
    <t>Nazwa</t>
  </si>
  <si>
    <t>Oddział</t>
  </si>
  <si>
    <t>ilość miesięcy</t>
  </si>
  <si>
    <t>paliwo gazowe (kWh)</t>
  </si>
  <si>
    <t>63-720</t>
  </si>
  <si>
    <t>Koźmin Wlkp.</t>
  </si>
  <si>
    <t>Sala Gimnastyczna</t>
  </si>
  <si>
    <t>Koźmin Wielkopolski, ul. Klasztorna 29</t>
  </si>
  <si>
    <t>PSG Sp. z .o.</t>
  </si>
  <si>
    <t>W - 3.6</t>
  </si>
  <si>
    <t>zwolniony</t>
  </si>
  <si>
    <t>00004277</t>
  </si>
  <si>
    <t>Szkoła</t>
  </si>
  <si>
    <t>W - 4</t>
  </si>
  <si>
    <t>Koźmin Wielkopolski, ul. Kopernika 1</t>
  </si>
  <si>
    <t>W - 5.1</t>
  </si>
  <si>
    <t>00000064</t>
  </si>
  <si>
    <t>Koźmin Wielkopolski, ul. Floriańska 21</t>
  </si>
  <si>
    <t>jest płatnikiem</t>
  </si>
  <si>
    <t>005246</t>
  </si>
  <si>
    <t>00084910</t>
  </si>
  <si>
    <t>Koźmin Wielkopolski, ul. Krotoszyńska 16/1</t>
  </si>
  <si>
    <t>00041524</t>
  </si>
  <si>
    <t>Koźmin Wielkopolski, ul. Stęszewskiego 2</t>
  </si>
  <si>
    <t>00363688</t>
  </si>
  <si>
    <t>Koźmin Wielkopolski, ul. Krotoszyńska 16</t>
  </si>
  <si>
    <t>00030273</t>
  </si>
  <si>
    <t>Koźmin Wielkopolski, ul. Borecka 25</t>
  </si>
  <si>
    <t>00099017</t>
  </si>
  <si>
    <t>00029764</t>
  </si>
  <si>
    <t>Koźmin Wielkopolski, ul. Borecka 18</t>
  </si>
  <si>
    <t>00038408</t>
  </si>
  <si>
    <t>Koźmin Wielkopolski, ul. Floriańska 18A</t>
  </si>
  <si>
    <t>00255237</t>
  </si>
  <si>
    <t>Poznań</t>
  </si>
  <si>
    <t>Okres trwania zamówienia</t>
  </si>
  <si>
    <t>grupa taryfowa</t>
  </si>
  <si>
    <t xml:space="preserve">ilość liczników </t>
  </si>
  <si>
    <t>płatnik podatku akcyzowego</t>
  </si>
  <si>
    <t>moc zamówiona (suma)</t>
  </si>
  <si>
    <t>W-5.1</t>
  </si>
  <si>
    <t>ZW</t>
  </si>
  <si>
    <t>W-4</t>
  </si>
  <si>
    <t>W-3.6</t>
  </si>
  <si>
    <t>Fortum Marketing and Sales Polska S.A.</t>
  </si>
  <si>
    <t>kolejna</t>
  </si>
  <si>
    <t>Koźmin Wielkopolski, ul. Stary Rynek 11</t>
  </si>
  <si>
    <t>00030270</t>
  </si>
  <si>
    <t>00029551</t>
  </si>
  <si>
    <t>Koźmin Wielkopolski, ul. Przyjemskich</t>
  </si>
  <si>
    <t>01276918</t>
  </si>
  <si>
    <t>Koźmin Wielkopolski, ul. Zamkowa 2a</t>
  </si>
  <si>
    <t>Biblioteka</t>
  </si>
  <si>
    <t>PL0031916134</t>
  </si>
  <si>
    <t>PL0031916137</t>
  </si>
  <si>
    <t>nowy ppg, Zamawiający uzupełni niezwłocznie</t>
  </si>
  <si>
    <t>Gmina Koźmin Wielkopolski, Stary Rynek 11, 63-720 Koźmin Wlkp., NIP 621693440</t>
  </si>
  <si>
    <t>Zakład Aktywności Zawodowej, ul. Borecka 25, 63-720 Koźmin Wlkp.</t>
  </si>
  <si>
    <t>Zakład Aktywności Zawodowej, ul. Borecka 25, 63-720 Koźmin Wlkp., NIP 6211762922</t>
  </si>
  <si>
    <t>Gminny Zespół Instytucji Kultury, ul. Borecka 18, 63-720 Koźmin Wlkp., NIP 6211637625</t>
  </si>
  <si>
    <t>Szkoła Podstawowa nr 3 im. K. Makuszyńskiego, ul. Klasztorna 29, 63-720 Koźmin Wlkp.</t>
  </si>
  <si>
    <t>Gimnazjum im. Zjednoczonej Europy, ul. Kopernika 1, 63-720 Koźmin Wlkp.</t>
  </si>
  <si>
    <t>Gminny Ośrodek Sportu w Koźminie Wlkp., ul. Floriańska 21, 63-720 Koźmin Wlkp.</t>
  </si>
  <si>
    <t>Miejsko Gminny Ośrodek Pomocy Społecznej, ul. Krotoszyńska 16, 63-720 Koźmin Wlkp.</t>
  </si>
  <si>
    <t>Przedszkole "Parkowe Skrzaty", ul. Borecka 25a, 63-720 Koźmin Wlkp.</t>
  </si>
  <si>
    <t>Gminny Zespół Instytucji Kultury, ul. Borecka 18, 63-720 Koźmin Wlkp.</t>
  </si>
  <si>
    <t>Gmina Koźmin Wielkopolski, Stary Rynek 11, 63-720 Koźmin Wlkp.</t>
  </si>
  <si>
    <t>Dane Nabywcy (nazwa, adres, nr NIP)</t>
  </si>
  <si>
    <t>Dane Odbiorcy (nazwa, adres)</t>
  </si>
  <si>
    <t>Okres obowiązywania obecnej umowy sprzedażowej/okres wypowiedzenia</t>
  </si>
  <si>
    <t>31.12.2017 / umowa terminowa, nie wymaga wypowiedzenia</t>
  </si>
  <si>
    <t>01.01.2018</t>
  </si>
  <si>
    <t>31.12.2018</t>
  </si>
  <si>
    <t>Zapotrzebowanie na paliwo gazowe w trakcie trwania zamówienia (szacunek) kWh</t>
  </si>
  <si>
    <t>moc x 365 dni x 24 godz.</t>
  </si>
  <si>
    <t>Załącznik nr 1 - opis przedmiotu zamówienia</t>
  </si>
  <si>
    <t>podsumowanie wg grup taryfowych: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</si>
</sst>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7.5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sz val="7.5"/>
      <color theme="1"/>
      <name val="Times New Roman"/>
      <family val="1"/>
      <charset val="238"/>
    </font>
    <font>
      <b/>
      <sz val="7.5"/>
      <name val="Times New Roman"/>
      <family val="1"/>
      <charset val="238"/>
    </font>
    <font>
      <b/>
      <sz val="7.5"/>
      <color rgb="FF0070C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Alignment="1">
      <alignment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wrapText="1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Font="1" applyFill="1" applyBorder="1" applyAlignment="1" applyProtection="1">
      <alignment horizontal="right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  <protection hidden="1"/>
    </xf>
    <xf numFmtId="0" fontId="1" fillId="0" borderId="5" xfId="0" quotePrefix="1" applyFont="1" applyFill="1" applyBorder="1" applyAlignment="1" applyProtection="1">
      <alignment horizontal="left" vertical="center" wrapText="1"/>
      <protection locked="0"/>
    </xf>
    <xf numFmtId="14" fontId="1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14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 applyProtection="1">
      <alignment wrapText="1"/>
      <protection locked="0"/>
    </xf>
    <xf numFmtId="0" fontId="2" fillId="0" borderId="6" xfId="0" applyFont="1" applyFill="1" applyBorder="1" applyAlignment="1">
      <alignment wrapText="1"/>
    </xf>
    <xf numFmtId="0" fontId="2" fillId="0" borderId="0" xfId="0" applyFont="1" applyFill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alignment horizontal="left" wrapText="1"/>
      <protection locked="0"/>
    </xf>
    <xf numFmtId="3" fontId="2" fillId="0" borderId="0" xfId="0" applyNumberFormat="1" applyFont="1" applyFill="1" applyAlignment="1">
      <alignment wrapText="1"/>
    </xf>
    <xf numFmtId="0" fontId="4" fillId="0" borderId="5" xfId="0" applyFont="1" applyFill="1" applyBorder="1" applyAlignment="1" applyProtection="1">
      <alignment horizontal="left" wrapText="1"/>
      <protection locked="0"/>
    </xf>
    <xf numFmtId="3" fontId="1" fillId="0" borderId="5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>
      <alignment horizontal="right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media/Documents/ENMEDIA/KO&#377;MIN%20WLKP/Kopia%20Analiza%20Gaz%20Ko&#378;min%20Wlk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obliczenia"/>
      <sheetName val="Analiza"/>
      <sheetName val="Podsumowanie"/>
      <sheetName val="Załącznik"/>
      <sheetName val="Podział na taryfy"/>
      <sheetName val="Arkusz robocz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abSelected="1" zoomScale="120" zoomScaleNormal="120" workbookViewId="0">
      <selection activeCell="A2" sqref="A2:C18"/>
    </sheetView>
  </sheetViews>
  <sheetFormatPr defaultRowHeight="9.75" x14ac:dyDescent="0.15"/>
  <cols>
    <col min="1" max="1" width="5.140625" style="1" customWidth="1"/>
    <col min="2" max="2" width="28.7109375" style="1" customWidth="1"/>
    <col min="3" max="3" width="27.140625" style="1" customWidth="1"/>
    <col min="4" max="4" width="12.42578125" style="1" customWidth="1"/>
    <col min="5" max="5" width="12.7109375" style="1" customWidth="1"/>
    <col min="6" max="6" width="8.42578125" style="1" customWidth="1"/>
    <col min="7" max="7" width="10.28515625" style="1" customWidth="1"/>
    <col min="8" max="8" width="8" style="1" customWidth="1"/>
    <col min="9" max="9" width="12.85546875" style="1" customWidth="1"/>
    <col min="10" max="10" width="10.5703125" style="1" customWidth="1"/>
    <col min="11" max="11" width="9.140625" style="1"/>
    <col min="12" max="12" width="24.5703125" style="1" customWidth="1"/>
    <col min="13" max="13" width="8" style="1" customWidth="1"/>
    <col min="14" max="14" width="36.28515625" style="1" customWidth="1"/>
    <col min="15" max="15" width="9.140625" style="1"/>
    <col min="16" max="16" width="10.140625" style="1" customWidth="1"/>
    <col min="17" max="17" width="7.5703125" style="1" customWidth="1"/>
    <col min="18" max="18" width="9.140625" style="19"/>
    <col min="19" max="19" width="17" style="1" customWidth="1"/>
    <col min="20" max="20" width="10.140625" style="1" bestFit="1" customWidth="1"/>
    <col min="21" max="21" width="10.42578125" style="1" customWidth="1"/>
    <col min="22" max="22" width="10" style="1" customWidth="1"/>
    <col min="23" max="30" width="9.140625" style="1"/>
    <col min="31" max="31" width="8.5703125" style="1" customWidth="1"/>
    <col min="32" max="32" width="8.85546875" style="1" customWidth="1"/>
    <col min="33" max="33" width="7.7109375" style="1" customWidth="1"/>
    <col min="34" max="34" width="7.42578125" style="1" customWidth="1"/>
    <col min="35" max="16384" width="9.140625" style="1"/>
  </cols>
  <sheetData>
    <row r="1" spans="1:37" ht="18.75" customHeight="1" x14ac:dyDescent="0.15">
      <c r="A1" s="39" t="s">
        <v>102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7" s="8" customFormat="1" ht="22.5" customHeight="1" x14ac:dyDescent="0.25">
      <c r="A2" s="30" t="s">
        <v>0</v>
      </c>
      <c r="B2" s="35" t="s">
        <v>94</v>
      </c>
      <c r="C2" s="35" t="s">
        <v>95</v>
      </c>
      <c r="D2" s="30" t="s">
        <v>1</v>
      </c>
      <c r="E2" s="32" t="s">
        <v>2</v>
      </c>
      <c r="F2" s="33"/>
      <c r="G2" s="33"/>
      <c r="H2" s="33"/>
      <c r="I2" s="34"/>
      <c r="J2" s="32" t="s">
        <v>3</v>
      </c>
      <c r="K2" s="34"/>
      <c r="L2" s="30" t="s">
        <v>4</v>
      </c>
      <c r="M2" s="30" t="s">
        <v>5</v>
      </c>
      <c r="N2" s="30" t="s">
        <v>96</v>
      </c>
      <c r="O2" s="30" t="s">
        <v>6</v>
      </c>
      <c r="P2" s="30" t="s">
        <v>7</v>
      </c>
      <c r="Q2" s="30" t="s">
        <v>8</v>
      </c>
      <c r="R2" s="30" t="s">
        <v>9</v>
      </c>
      <c r="S2" s="30" t="s">
        <v>10</v>
      </c>
      <c r="T2" s="41" t="s">
        <v>62</v>
      </c>
      <c r="U2" s="42"/>
      <c r="V2" s="7" t="s">
        <v>11</v>
      </c>
      <c r="W2" s="7" t="s">
        <v>12</v>
      </c>
      <c r="X2" s="7" t="s">
        <v>13</v>
      </c>
      <c r="Y2" s="7" t="s">
        <v>14</v>
      </c>
      <c r="Z2" s="7" t="s">
        <v>15</v>
      </c>
      <c r="AA2" s="7" t="s">
        <v>16</v>
      </c>
      <c r="AB2" s="7" t="s">
        <v>17</v>
      </c>
      <c r="AC2" s="7" t="s">
        <v>18</v>
      </c>
      <c r="AD2" s="7" t="s">
        <v>19</v>
      </c>
      <c r="AE2" s="7" t="s">
        <v>20</v>
      </c>
      <c r="AF2" s="7" t="s">
        <v>21</v>
      </c>
      <c r="AG2" s="7" t="s">
        <v>22</v>
      </c>
      <c r="AH2" s="35" t="s">
        <v>23</v>
      </c>
      <c r="AI2" s="35"/>
    </row>
    <row r="3" spans="1:37" s="8" customFormat="1" ht="29.25" x14ac:dyDescent="0.25">
      <c r="A3" s="31"/>
      <c r="B3" s="35"/>
      <c r="C3" s="35"/>
      <c r="D3" s="31"/>
      <c r="E3" s="32" t="s">
        <v>25</v>
      </c>
      <c r="F3" s="33"/>
      <c r="G3" s="34"/>
      <c r="H3" s="7" t="s">
        <v>24</v>
      </c>
      <c r="I3" s="7" t="s">
        <v>26</v>
      </c>
      <c r="J3" s="7" t="s">
        <v>27</v>
      </c>
      <c r="K3" s="7" t="s">
        <v>28</v>
      </c>
      <c r="L3" s="31"/>
      <c r="M3" s="31"/>
      <c r="N3" s="31"/>
      <c r="O3" s="31"/>
      <c r="P3" s="31"/>
      <c r="Q3" s="31"/>
      <c r="R3" s="31"/>
      <c r="S3" s="31"/>
      <c r="T3" s="43"/>
      <c r="U3" s="44"/>
      <c r="V3" s="7" t="s">
        <v>30</v>
      </c>
      <c r="W3" s="7" t="s">
        <v>30</v>
      </c>
      <c r="X3" s="7" t="s">
        <v>30</v>
      </c>
      <c r="Y3" s="7" t="s">
        <v>30</v>
      </c>
      <c r="Z3" s="7" t="s">
        <v>30</v>
      </c>
      <c r="AA3" s="7" t="s">
        <v>30</v>
      </c>
      <c r="AB3" s="7" t="s">
        <v>30</v>
      </c>
      <c r="AC3" s="7" t="s">
        <v>30</v>
      </c>
      <c r="AD3" s="7" t="s">
        <v>30</v>
      </c>
      <c r="AE3" s="7" t="s">
        <v>30</v>
      </c>
      <c r="AF3" s="7" t="s">
        <v>30</v>
      </c>
      <c r="AG3" s="7" t="s">
        <v>30</v>
      </c>
      <c r="AH3" s="7" t="s">
        <v>29</v>
      </c>
      <c r="AI3" s="7" t="s">
        <v>30</v>
      </c>
    </row>
    <row r="4" spans="1:37" s="8" customFormat="1" ht="29.25" x14ac:dyDescent="0.25">
      <c r="A4" s="9">
        <v>1</v>
      </c>
      <c r="B4" s="6" t="s">
        <v>83</v>
      </c>
      <c r="C4" s="6" t="s">
        <v>87</v>
      </c>
      <c r="D4" s="6" t="s">
        <v>33</v>
      </c>
      <c r="E4" s="36" t="s">
        <v>34</v>
      </c>
      <c r="F4" s="37"/>
      <c r="G4" s="38"/>
      <c r="H4" s="6" t="s">
        <v>31</v>
      </c>
      <c r="I4" s="6" t="s">
        <v>32</v>
      </c>
      <c r="J4" s="10" t="s">
        <v>35</v>
      </c>
      <c r="K4" s="10" t="s">
        <v>61</v>
      </c>
      <c r="L4" s="6" t="s">
        <v>71</v>
      </c>
      <c r="M4" s="6" t="s">
        <v>72</v>
      </c>
      <c r="N4" s="6" t="s">
        <v>97</v>
      </c>
      <c r="O4" s="6" t="s">
        <v>36</v>
      </c>
      <c r="P4" s="6" t="s">
        <v>37</v>
      </c>
      <c r="Q4" s="6"/>
      <c r="R4" s="11" t="s">
        <v>38</v>
      </c>
      <c r="S4" s="6">
        <v>3530013908</v>
      </c>
      <c r="T4" s="12" t="s">
        <v>98</v>
      </c>
      <c r="U4" s="13" t="s">
        <v>99</v>
      </c>
      <c r="V4" s="14">
        <v>23799</v>
      </c>
      <c r="W4" s="14"/>
      <c r="X4" s="14">
        <v>15537</v>
      </c>
      <c r="Y4" s="14"/>
      <c r="Z4" s="14">
        <v>6657</v>
      </c>
      <c r="AA4" s="14"/>
      <c r="AB4" s="14">
        <v>712</v>
      </c>
      <c r="AC4" s="14"/>
      <c r="AD4" s="14">
        <v>608</v>
      </c>
      <c r="AE4" s="14"/>
      <c r="AF4" s="14">
        <v>15878</v>
      </c>
      <c r="AG4" s="14"/>
      <c r="AH4" s="15">
        <v>12</v>
      </c>
      <c r="AI4" s="15">
        <f t="shared" ref="AI4:AI16" si="0">V4+W4+X4+Y4+Z4+AA4+AB4+AC4+AD4+AE4+AF4+AG4</f>
        <v>63191</v>
      </c>
    </row>
    <row r="5" spans="1:37" s="8" customFormat="1" ht="29.25" x14ac:dyDescent="0.25">
      <c r="A5" s="9">
        <v>2</v>
      </c>
      <c r="B5" s="6" t="s">
        <v>83</v>
      </c>
      <c r="C5" s="6" t="s">
        <v>87</v>
      </c>
      <c r="D5" s="6" t="s">
        <v>39</v>
      </c>
      <c r="E5" s="36" t="s">
        <v>34</v>
      </c>
      <c r="F5" s="37"/>
      <c r="G5" s="38"/>
      <c r="H5" s="6" t="s">
        <v>31</v>
      </c>
      <c r="I5" s="6" t="s">
        <v>32</v>
      </c>
      <c r="J5" s="10" t="s">
        <v>35</v>
      </c>
      <c r="K5" s="10" t="s">
        <v>61</v>
      </c>
      <c r="L5" s="6" t="s">
        <v>71</v>
      </c>
      <c r="M5" s="6" t="s">
        <v>72</v>
      </c>
      <c r="N5" s="6" t="s">
        <v>97</v>
      </c>
      <c r="O5" s="6" t="s">
        <v>40</v>
      </c>
      <c r="P5" s="6" t="s">
        <v>37</v>
      </c>
      <c r="Q5" s="6"/>
      <c r="R5" s="11" t="s">
        <v>77</v>
      </c>
      <c r="S5" s="6">
        <v>3530010142</v>
      </c>
      <c r="T5" s="12" t="s">
        <v>98</v>
      </c>
      <c r="U5" s="13" t="s">
        <v>99</v>
      </c>
      <c r="V5" s="14">
        <v>6877</v>
      </c>
      <c r="W5" s="14">
        <v>22602</v>
      </c>
      <c r="X5" s="14">
        <v>21951</v>
      </c>
      <c r="Y5" s="14">
        <v>11014</v>
      </c>
      <c r="Z5" s="14">
        <v>7874</v>
      </c>
      <c r="AA5" s="14">
        <v>2708</v>
      </c>
      <c r="AB5" s="14">
        <v>238</v>
      </c>
      <c r="AC5" s="14">
        <v>1845</v>
      </c>
      <c r="AD5" s="14">
        <v>3035</v>
      </c>
      <c r="AE5" s="14">
        <v>8550</v>
      </c>
      <c r="AF5" s="14">
        <v>16593</v>
      </c>
      <c r="AG5" s="14">
        <v>23220</v>
      </c>
      <c r="AH5" s="15">
        <v>12</v>
      </c>
      <c r="AI5" s="15">
        <f t="shared" si="0"/>
        <v>126507</v>
      </c>
    </row>
    <row r="6" spans="1:37" s="8" customFormat="1" ht="30.75" customHeight="1" x14ac:dyDescent="0.25">
      <c r="A6" s="9">
        <v>3</v>
      </c>
      <c r="B6" s="6" t="s">
        <v>83</v>
      </c>
      <c r="C6" s="6" t="s">
        <v>88</v>
      </c>
      <c r="D6" s="6"/>
      <c r="E6" s="36" t="s">
        <v>41</v>
      </c>
      <c r="F6" s="37"/>
      <c r="G6" s="38"/>
      <c r="H6" s="6" t="s">
        <v>31</v>
      </c>
      <c r="I6" s="6" t="s">
        <v>32</v>
      </c>
      <c r="J6" s="10" t="s">
        <v>35</v>
      </c>
      <c r="K6" s="10" t="s">
        <v>61</v>
      </c>
      <c r="L6" s="6" t="s">
        <v>71</v>
      </c>
      <c r="M6" s="6" t="s">
        <v>72</v>
      </c>
      <c r="N6" s="6" t="s">
        <v>97</v>
      </c>
      <c r="O6" s="6" t="s">
        <v>42</v>
      </c>
      <c r="P6" s="6" t="s">
        <v>37</v>
      </c>
      <c r="Q6" s="6">
        <v>329</v>
      </c>
      <c r="R6" s="11" t="s">
        <v>43</v>
      </c>
      <c r="S6" s="6" t="s">
        <v>80</v>
      </c>
      <c r="T6" s="12" t="s">
        <v>98</v>
      </c>
      <c r="U6" s="13" t="s">
        <v>99</v>
      </c>
      <c r="V6" s="14">
        <v>131139</v>
      </c>
      <c r="W6" s="14">
        <v>95197</v>
      </c>
      <c r="X6" s="14">
        <v>52809</v>
      </c>
      <c r="Y6" s="14">
        <v>40520</v>
      </c>
      <c r="Z6" s="14">
        <v>23481</v>
      </c>
      <c r="AA6" s="14">
        <v>5153</v>
      </c>
      <c r="AB6" s="14">
        <v>4230</v>
      </c>
      <c r="AC6" s="14">
        <v>5033</v>
      </c>
      <c r="AD6" s="14">
        <v>7746</v>
      </c>
      <c r="AE6" s="14">
        <v>51664</v>
      </c>
      <c r="AF6" s="14">
        <v>92421</v>
      </c>
      <c r="AG6" s="14">
        <v>104541</v>
      </c>
      <c r="AH6" s="15">
        <v>12</v>
      </c>
      <c r="AI6" s="15">
        <f t="shared" si="0"/>
        <v>613934</v>
      </c>
    </row>
    <row r="7" spans="1:37" s="8" customFormat="1" ht="29.25" x14ac:dyDescent="0.25">
      <c r="A7" s="9">
        <v>4</v>
      </c>
      <c r="B7" s="6" t="s">
        <v>83</v>
      </c>
      <c r="C7" s="6" t="s">
        <v>89</v>
      </c>
      <c r="D7" s="6"/>
      <c r="E7" s="36" t="s">
        <v>44</v>
      </c>
      <c r="F7" s="37"/>
      <c r="G7" s="38"/>
      <c r="H7" s="6" t="s">
        <v>31</v>
      </c>
      <c r="I7" s="6" t="s">
        <v>32</v>
      </c>
      <c r="J7" s="10" t="s">
        <v>35</v>
      </c>
      <c r="K7" s="10" t="s">
        <v>61</v>
      </c>
      <c r="L7" s="6" t="s">
        <v>71</v>
      </c>
      <c r="M7" s="6" t="s">
        <v>72</v>
      </c>
      <c r="N7" s="6" t="s">
        <v>97</v>
      </c>
      <c r="O7" s="6" t="s">
        <v>40</v>
      </c>
      <c r="P7" s="6" t="s">
        <v>45</v>
      </c>
      <c r="Q7" s="6"/>
      <c r="R7" s="11" t="s">
        <v>46</v>
      </c>
      <c r="S7" s="6">
        <v>3530010734</v>
      </c>
      <c r="T7" s="12" t="s">
        <v>98</v>
      </c>
      <c r="U7" s="13" t="s">
        <v>99</v>
      </c>
      <c r="V7" s="14">
        <v>10673</v>
      </c>
      <c r="W7" s="14">
        <v>12395</v>
      </c>
      <c r="X7" s="14">
        <v>11839</v>
      </c>
      <c r="Y7" s="14">
        <v>7831</v>
      </c>
      <c r="Z7" s="14">
        <v>7168</v>
      </c>
      <c r="AA7" s="14">
        <v>2313</v>
      </c>
      <c r="AB7" s="14">
        <v>1982</v>
      </c>
      <c r="AC7" s="14">
        <v>2120</v>
      </c>
      <c r="AD7" s="14">
        <v>3024</v>
      </c>
      <c r="AE7" s="14">
        <v>8407</v>
      </c>
      <c r="AF7" s="14">
        <v>8407</v>
      </c>
      <c r="AG7" s="14">
        <v>13478</v>
      </c>
      <c r="AH7" s="15">
        <v>12</v>
      </c>
      <c r="AI7" s="15">
        <f t="shared" si="0"/>
        <v>89637</v>
      </c>
    </row>
    <row r="8" spans="1:37" s="8" customFormat="1" ht="29.25" x14ac:dyDescent="0.25">
      <c r="A8" s="9">
        <v>5</v>
      </c>
      <c r="B8" s="6" t="s">
        <v>83</v>
      </c>
      <c r="C8" s="6" t="s">
        <v>89</v>
      </c>
      <c r="D8" s="6"/>
      <c r="E8" s="36" t="s">
        <v>44</v>
      </c>
      <c r="F8" s="37"/>
      <c r="G8" s="38"/>
      <c r="H8" s="6" t="s">
        <v>31</v>
      </c>
      <c r="I8" s="6" t="s">
        <v>32</v>
      </c>
      <c r="J8" s="10" t="s">
        <v>35</v>
      </c>
      <c r="K8" s="10" t="s">
        <v>61</v>
      </c>
      <c r="L8" s="6" t="s">
        <v>71</v>
      </c>
      <c r="M8" s="6" t="s">
        <v>72</v>
      </c>
      <c r="N8" s="6" t="s">
        <v>97</v>
      </c>
      <c r="O8" s="6" t="s">
        <v>36</v>
      </c>
      <c r="P8" s="6" t="s">
        <v>45</v>
      </c>
      <c r="Q8" s="6"/>
      <c r="R8" s="11" t="s">
        <v>47</v>
      </c>
      <c r="S8" s="6">
        <v>3530013093</v>
      </c>
      <c r="T8" s="12" t="s">
        <v>98</v>
      </c>
      <c r="U8" s="13" t="s">
        <v>99</v>
      </c>
      <c r="V8" s="14">
        <v>6403</v>
      </c>
      <c r="W8" s="14">
        <v>4510</v>
      </c>
      <c r="X8" s="14">
        <v>4513</v>
      </c>
      <c r="Y8" s="14">
        <v>538</v>
      </c>
      <c r="Z8" s="14">
        <v>1514</v>
      </c>
      <c r="AA8" s="14">
        <v>79</v>
      </c>
      <c r="AB8" s="14">
        <v>306</v>
      </c>
      <c r="AC8" s="14">
        <v>0</v>
      </c>
      <c r="AD8" s="14">
        <v>207</v>
      </c>
      <c r="AE8" s="14">
        <v>5351</v>
      </c>
      <c r="AF8" s="14">
        <v>6201</v>
      </c>
      <c r="AG8" s="14">
        <v>6403</v>
      </c>
      <c r="AH8" s="15">
        <v>12</v>
      </c>
      <c r="AI8" s="15">
        <f t="shared" si="0"/>
        <v>36025</v>
      </c>
    </row>
    <row r="9" spans="1:37" s="8" customFormat="1" ht="29.25" x14ac:dyDescent="0.25">
      <c r="A9" s="9">
        <v>6</v>
      </c>
      <c r="B9" s="6" t="s">
        <v>83</v>
      </c>
      <c r="C9" s="6" t="s">
        <v>90</v>
      </c>
      <c r="D9" s="6"/>
      <c r="E9" s="36" t="s">
        <v>48</v>
      </c>
      <c r="F9" s="37"/>
      <c r="G9" s="38"/>
      <c r="H9" s="6" t="s">
        <v>31</v>
      </c>
      <c r="I9" s="6" t="s">
        <v>32</v>
      </c>
      <c r="J9" s="10" t="s">
        <v>35</v>
      </c>
      <c r="K9" s="10" t="s">
        <v>61</v>
      </c>
      <c r="L9" s="6" t="s">
        <v>71</v>
      </c>
      <c r="M9" s="6" t="s">
        <v>72</v>
      </c>
      <c r="N9" s="6" t="s">
        <v>97</v>
      </c>
      <c r="O9" s="6" t="s">
        <v>36</v>
      </c>
      <c r="P9" s="6" t="s">
        <v>37</v>
      </c>
      <c r="Q9" s="6"/>
      <c r="R9" s="11" t="s">
        <v>49</v>
      </c>
      <c r="S9" s="6">
        <v>3530013223</v>
      </c>
      <c r="T9" s="12" t="s">
        <v>98</v>
      </c>
      <c r="U9" s="13" t="s">
        <v>99</v>
      </c>
      <c r="V9" s="14"/>
      <c r="W9" s="14">
        <v>8242</v>
      </c>
      <c r="X9" s="14"/>
      <c r="Y9" s="14">
        <v>6560</v>
      </c>
      <c r="Z9" s="14"/>
      <c r="AA9" s="14">
        <v>1974</v>
      </c>
      <c r="AB9" s="14"/>
      <c r="AC9" s="14">
        <v>696</v>
      </c>
      <c r="AD9" s="14"/>
      <c r="AE9" s="14">
        <v>3116</v>
      </c>
      <c r="AF9" s="14"/>
      <c r="AG9" s="14">
        <v>8666</v>
      </c>
      <c r="AH9" s="15">
        <v>12</v>
      </c>
      <c r="AI9" s="15">
        <f t="shared" si="0"/>
        <v>29254</v>
      </c>
    </row>
    <row r="10" spans="1:37" s="8" customFormat="1" ht="29.25" x14ac:dyDescent="0.25">
      <c r="A10" s="9">
        <v>7</v>
      </c>
      <c r="B10" s="6" t="s">
        <v>83</v>
      </c>
      <c r="C10" s="6" t="s">
        <v>90</v>
      </c>
      <c r="D10" s="6"/>
      <c r="E10" s="36" t="s">
        <v>50</v>
      </c>
      <c r="F10" s="37"/>
      <c r="G10" s="38"/>
      <c r="H10" s="6" t="s">
        <v>31</v>
      </c>
      <c r="I10" s="6" t="s">
        <v>32</v>
      </c>
      <c r="J10" s="10" t="s">
        <v>35</v>
      </c>
      <c r="K10" s="10" t="s">
        <v>61</v>
      </c>
      <c r="L10" s="6" t="s">
        <v>71</v>
      </c>
      <c r="M10" s="6" t="s">
        <v>72</v>
      </c>
      <c r="N10" s="6" t="s">
        <v>97</v>
      </c>
      <c r="O10" s="6" t="s">
        <v>36</v>
      </c>
      <c r="P10" s="6" t="s">
        <v>37</v>
      </c>
      <c r="Q10" s="6"/>
      <c r="R10" s="11" t="s">
        <v>51</v>
      </c>
      <c r="S10" s="6">
        <v>3530010625</v>
      </c>
      <c r="T10" s="12" t="s">
        <v>98</v>
      </c>
      <c r="U10" s="13" t="s">
        <v>99</v>
      </c>
      <c r="V10" s="14">
        <v>31002</v>
      </c>
      <c r="W10" s="14"/>
      <c r="X10" s="14">
        <v>22745</v>
      </c>
      <c r="Y10" s="14"/>
      <c r="Z10" s="14">
        <v>10385</v>
      </c>
      <c r="AA10" s="14"/>
      <c r="AB10" s="14">
        <v>1988</v>
      </c>
      <c r="AC10" s="14"/>
      <c r="AD10" s="14">
        <v>3065</v>
      </c>
      <c r="AE10" s="14"/>
      <c r="AF10" s="14">
        <v>14537</v>
      </c>
      <c r="AG10" s="14"/>
      <c r="AH10" s="15">
        <v>12</v>
      </c>
      <c r="AI10" s="15">
        <f t="shared" si="0"/>
        <v>83722</v>
      </c>
    </row>
    <row r="11" spans="1:37" s="8" customFormat="1" ht="29.25" x14ac:dyDescent="0.25">
      <c r="A11" s="9">
        <v>8</v>
      </c>
      <c r="B11" s="6" t="s">
        <v>83</v>
      </c>
      <c r="C11" s="6" t="s">
        <v>90</v>
      </c>
      <c r="D11" s="6"/>
      <c r="E11" s="36" t="s">
        <v>52</v>
      </c>
      <c r="F11" s="37"/>
      <c r="G11" s="38"/>
      <c r="H11" s="6" t="s">
        <v>31</v>
      </c>
      <c r="I11" s="6" t="s">
        <v>32</v>
      </c>
      <c r="J11" s="10" t="s">
        <v>35</v>
      </c>
      <c r="K11" s="10" t="s">
        <v>61</v>
      </c>
      <c r="L11" s="6" t="s">
        <v>71</v>
      </c>
      <c r="M11" s="6" t="s">
        <v>72</v>
      </c>
      <c r="N11" s="6" t="s">
        <v>97</v>
      </c>
      <c r="O11" s="6" t="s">
        <v>36</v>
      </c>
      <c r="P11" s="6" t="s">
        <v>37</v>
      </c>
      <c r="Q11" s="6"/>
      <c r="R11" s="11" t="s">
        <v>53</v>
      </c>
      <c r="S11" s="6">
        <v>3530010168</v>
      </c>
      <c r="T11" s="12" t="s">
        <v>98</v>
      </c>
      <c r="U11" s="13" t="s">
        <v>99</v>
      </c>
      <c r="V11" s="14"/>
      <c r="W11" s="14">
        <v>13529</v>
      </c>
      <c r="X11" s="14"/>
      <c r="Y11" s="14">
        <v>10331</v>
      </c>
      <c r="Z11" s="14"/>
      <c r="AA11" s="14">
        <v>1929</v>
      </c>
      <c r="AB11" s="14"/>
      <c r="AC11" s="14">
        <v>0</v>
      </c>
      <c r="AD11" s="14"/>
      <c r="AE11" s="14">
        <v>3779</v>
      </c>
      <c r="AF11" s="14"/>
      <c r="AG11" s="14">
        <v>13920</v>
      </c>
      <c r="AH11" s="15">
        <v>12</v>
      </c>
      <c r="AI11" s="15">
        <f t="shared" si="0"/>
        <v>43488</v>
      </c>
    </row>
    <row r="12" spans="1:37" s="8" customFormat="1" ht="27.75" customHeight="1" x14ac:dyDescent="0.25">
      <c r="A12" s="9">
        <v>9</v>
      </c>
      <c r="B12" s="6" t="s">
        <v>83</v>
      </c>
      <c r="C12" s="6" t="s">
        <v>91</v>
      </c>
      <c r="D12" s="6"/>
      <c r="E12" s="36" t="s">
        <v>54</v>
      </c>
      <c r="F12" s="37"/>
      <c r="G12" s="38"/>
      <c r="H12" s="6" t="s">
        <v>31</v>
      </c>
      <c r="I12" s="6" t="s">
        <v>32</v>
      </c>
      <c r="J12" s="10" t="s">
        <v>35</v>
      </c>
      <c r="K12" s="10" t="s">
        <v>61</v>
      </c>
      <c r="L12" s="6" t="s">
        <v>71</v>
      </c>
      <c r="M12" s="6" t="s">
        <v>72</v>
      </c>
      <c r="N12" s="6" t="s">
        <v>97</v>
      </c>
      <c r="O12" s="6" t="s">
        <v>42</v>
      </c>
      <c r="P12" s="6" t="s">
        <v>37</v>
      </c>
      <c r="Q12" s="6">
        <v>130</v>
      </c>
      <c r="R12" s="11" t="s">
        <v>55</v>
      </c>
      <c r="S12" s="6" t="s">
        <v>81</v>
      </c>
      <c r="T12" s="12" t="s">
        <v>98</v>
      </c>
      <c r="U12" s="13" t="s">
        <v>99</v>
      </c>
      <c r="V12" s="14">
        <v>44706</v>
      </c>
      <c r="W12" s="14">
        <v>34247</v>
      </c>
      <c r="X12" s="14">
        <v>23381</v>
      </c>
      <c r="Y12" s="14">
        <v>18947</v>
      </c>
      <c r="Z12" s="14">
        <v>11199</v>
      </c>
      <c r="AA12" s="14">
        <v>5357</v>
      </c>
      <c r="AB12" s="14">
        <v>3222</v>
      </c>
      <c r="AC12" s="14">
        <v>4780</v>
      </c>
      <c r="AD12" s="14">
        <v>6602</v>
      </c>
      <c r="AE12" s="14">
        <v>17017</v>
      </c>
      <c r="AF12" s="14">
        <v>30268</v>
      </c>
      <c r="AG12" s="14">
        <v>35430</v>
      </c>
      <c r="AH12" s="15">
        <v>12</v>
      </c>
      <c r="AI12" s="15">
        <f t="shared" si="0"/>
        <v>235156</v>
      </c>
    </row>
    <row r="13" spans="1:37" s="8" customFormat="1" ht="25.5" customHeight="1" x14ac:dyDescent="0.25">
      <c r="A13" s="9">
        <v>10</v>
      </c>
      <c r="B13" s="6" t="s">
        <v>85</v>
      </c>
      <c r="C13" s="6" t="s">
        <v>84</v>
      </c>
      <c r="D13" s="6"/>
      <c r="E13" s="36" t="s">
        <v>54</v>
      </c>
      <c r="F13" s="37"/>
      <c r="G13" s="38"/>
      <c r="H13" s="6" t="s">
        <v>31</v>
      </c>
      <c r="I13" s="6" t="s">
        <v>32</v>
      </c>
      <c r="J13" s="10" t="s">
        <v>35</v>
      </c>
      <c r="K13" s="10" t="s">
        <v>61</v>
      </c>
      <c r="L13" s="6" t="s">
        <v>71</v>
      </c>
      <c r="M13" s="6" t="s">
        <v>72</v>
      </c>
      <c r="N13" s="6" t="s">
        <v>97</v>
      </c>
      <c r="O13" s="6" t="s">
        <v>40</v>
      </c>
      <c r="P13" s="6" t="s">
        <v>45</v>
      </c>
      <c r="Q13" s="6"/>
      <c r="R13" s="11" t="s">
        <v>56</v>
      </c>
      <c r="S13" s="6">
        <v>3530013087</v>
      </c>
      <c r="T13" s="12" t="s">
        <v>98</v>
      </c>
      <c r="U13" s="13" t="s">
        <v>99</v>
      </c>
      <c r="V13" s="14">
        <v>21429</v>
      </c>
      <c r="W13" s="14">
        <v>23498</v>
      </c>
      <c r="X13" s="14">
        <v>18484</v>
      </c>
      <c r="Y13" s="14">
        <v>13878</v>
      </c>
      <c r="Z13" s="14">
        <v>10438</v>
      </c>
      <c r="AA13" s="14">
        <v>1252</v>
      </c>
      <c r="AB13" s="14">
        <v>657</v>
      </c>
      <c r="AC13" s="14">
        <v>539</v>
      </c>
      <c r="AD13" s="14">
        <v>600</v>
      </c>
      <c r="AE13" s="14">
        <v>2260</v>
      </c>
      <c r="AF13" s="14">
        <v>8965</v>
      </c>
      <c r="AG13" s="14">
        <v>18701</v>
      </c>
      <c r="AH13" s="15">
        <v>12</v>
      </c>
      <c r="AI13" s="15">
        <f t="shared" si="0"/>
        <v>120701</v>
      </c>
      <c r="AK13" s="16"/>
    </row>
    <row r="14" spans="1:37" s="8" customFormat="1" ht="24" customHeight="1" x14ac:dyDescent="0.25">
      <c r="A14" s="9">
        <v>11</v>
      </c>
      <c r="B14" s="6" t="s">
        <v>86</v>
      </c>
      <c r="C14" s="6" t="s">
        <v>92</v>
      </c>
      <c r="D14" s="6"/>
      <c r="E14" s="36" t="s">
        <v>57</v>
      </c>
      <c r="F14" s="37"/>
      <c r="G14" s="38"/>
      <c r="H14" s="6" t="s">
        <v>31</v>
      </c>
      <c r="I14" s="6" t="s">
        <v>32</v>
      </c>
      <c r="J14" s="10" t="s">
        <v>35</v>
      </c>
      <c r="K14" s="10" t="s">
        <v>61</v>
      </c>
      <c r="L14" s="6" t="s">
        <v>71</v>
      </c>
      <c r="M14" s="6" t="s">
        <v>72</v>
      </c>
      <c r="N14" s="6" t="s">
        <v>97</v>
      </c>
      <c r="O14" s="6" t="s">
        <v>36</v>
      </c>
      <c r="P14" s="6" t="s">
        <v>37</v>
      </c>
      <c r="Q14" s="6"/>
      <c r="R14" s="11" t="s">
        <v>58</v>
      </c>
      <c r="S14" s="6">
        <v>3530010627</v>
      </c>
      <c r="T14" s="12" t="s">
        <v>98</v>
      </c>
      <c r="U14" s="13" t="s">
        <v>99</v>
      </c>
      <c r="V14" s="14"/>
      <c r="W14" s="14">
        <v>18613</v>
      </c>
      <c r="X14" s="14"/>
      <c r="Y14" s="14">
        <v>10177</v>
      </c>
      <c r="Z14" s="14"/>
      <c r="AA14" s="14">
        <v>2456</v>
      </c>
      <c r="AB14" s="14"/>
      <c r="AC14" s="14">
        <v>126</v>
      </c>
      <c r="AD14" s="14"/>
      <c r="AE14" s="14">
        <v>485</v>
      </c>
      <c r="AF14" s="14"/>
      <c r="AG14" s="14">
        <v>14358</v>
      </c>
      <c r="AH14" s="15">
        <v>12</v>
      </c>
      <c r="AI14" s="15">
        <f t="shared" si="0"/>
        <v>46215</v>
      </c>
    </row>
    <row r="15" spans="1:37" s="8" customFormat="1" ht="25.5" customHeight="1" x14ac:dyDescent="0.25">
      <c r="A15" s="9">
        <v>12</v>
      </c>
      <c r="B15" s="6" t="s">
        <v>86</v>
      </c>
      <c r="C15" s="6" t="s">
        <v>92</v>
      </c>
      <c r="D15" s="6"/>
      <c r="E15" s="36" t="s">
        <v>59</v>
      </c>
      <c r="F15" s="37"/>
      <c r="G15" s="38"/>
      <c r="H15" s="6" t="s">
        <v>31</v>
      </c>
      <c r="I15" s="6" t="s">
        <v>32</v>
      </c>
      <c r="J15" s="10" t="s">
        <v>35</v>
      </c>
      <c r="K15" s="10" t="s">
        <v>61</v>
      </c>
      <c r="L15" s="6" t="s">
        <v>71</v>
      </c>
      <c r="M15" s="6" t="s">
        <v>72</v>
      </c>
      <c r="N15" s="6" t="s">
        <v>97</v>
      </c>
      <c r="O15" s="6" t="s">
        <v>36</v>
      </c>
      <c r="P15" s="6" t="s">
        <v>37</v>
      </c>
      <c r="Q15" s="6"/>
      <c r="R15" s="11" t="s">
        <v>60</v>
      </c>
      <c r="S15" s="6">
        <v>3530014258</v>
      </c>
      <c r="T15" s="12" t="s">
        <v>98</v>
      </c>
      <c r="U15" s="13" t="s">
        <v>99</v>
      </c>
      <c r="V15" s="14"/>
      <c r="W15" s="14">
        <v>12476</v>
      </c>
      <c r="X15" s="14"/>
      <c r="Y15" s="14">
        <v>9767</v>
      </c>
      <c r="Z15" s="14"/>
      <c r="AA15" s="14">
        <v>3982</v>
      </c>
      <c r="AB15" s="14"/>
      <c r="AC15" s="14">
        <v>388</v>
      </c>
      <c r="AD15" s="14"/>
      <c r="AE15" s="14">
        <v>498</v>
      </c>
      <c r="AF15" s="14"/>
      <c r="AG15" s="14">
        <v>7896</v>
      </c>
      <c r="AH15" s="15">
        <v>12</v>
      </c>
      <c r="AI15" s="15">
        <f t="shared" si="0"/>
        <v>35007</v>
      </c>
    </row>
    <row r="16" spans="1:37" s="8" customFormat="1" ht="27.75" customHeight="1" x14ac:dyDescent="0.25">
      <c r="A16" s="9">
        <v>13</v>
      </c>
      <c r="B16" s="6" t="s">
        <v>86</v>
      </c>
      <c r="C16" s="6" t="s">
        <v>92</v>
      </c>
      <c r="D16" s="6" t="s">
        <v>79</v>
      </c>
      <c r="E16" s="36" t="s">
        <v>78</v>
      </c>
      <c r="F16" s="37"/>
      <c r="G16" s="38"/>
      <c r="H16" s="6" t="s">
        <v>31</v>
      </c>
      <c r="I16" s="6" t="s">
        <v>32</v>
      </c>
      <c r="J16" s="10" t="s">
        <v>35</v>
      </c>
      <c r="K16" s="10" t="s">
        <v>61</v>
      </c>
      <c r="L16" s="6" t="s">
        <v>71</v>
      </c>
      <c r="M16" s="6" t="s">
        <v>72</v>
      </c>
      <c r="N16" s="6" t="s">
        <v>97</v>
      </c>
      <c r="O16" s="6" t="s">
        <v>36</v>
      </c>
      <c r="P16" s="6" t="s">
        <v>37</v>
      </c>
      <c r="Q16" s="6"/>
      <c r="R16" s="11"/>
      <c r="S16" s="6" t="s">
        <v>82</v>
      </c>
      <c r="T16" s="12" t="s">
        <v>98</v>
      </c>
      <c r="U16" s="13" t="s">
        <v>99</v>
      </c>
      <c r="V16" s="14">
        <v>9900</v>
      </c>
      <c r="W16" s="14">
        <v>9900</v>
      </c>
      <c r="X16" s="14">
        <v>8800</v>
      </c>
      <c r="Y16" s="14">
        <v>6600</v>
      </c>
      <c r="Z16" s="14">
        <v>4400</v>
      </c>
      <c r="AA16" s="14">
        <v>770</v>
      </c>
      <c r="AB16" s="14">
        <v>770</v>
      </c>
      <c r="AC16" s="14">
        <v>770</v>
      </c>
      <c r="AD16" s="14">
        <v>4400</v>
      </c>
      <c r="AE16" s="14">
        <v>6600</v>
      </c>
      <c r="AF16" s="14">
        <v>8800</v>
      </c>
      <c r="AG16" s="14">
        <v>9900</v>
      </c>
      <c r="AH16" s="15">
        <v>12</v>
      </c>
      <c r="AI16" s="15">
        <f t="shared" si="0"/>
        <v>71610</v>
      </c>
    </row>
    <row r="17" spans="1:35" s="8" customFormat="1" ht="22.5" customHeight="1" x14ac:dyDescent="0.25">
      <c r="A17" s="9">
        <v>14</v>
      </c>
      <c r="B17" s="6" t="s">
        <v>83</v>
      </c>
      <c r="C17" s="6" t="s">
        <v>93</v>
      </c>
      <c r="D17" s="6"/>
      <c r="E17" s="40" t="s">
        <v>73</v>
      </c>
      <c r="F17" s="40"/>
      <c r="G17" s="40"/>
      <c r="H17" s="6" t="s">
        <v>31</v>
      </c>
      <c r="I17" s="6" t="s">
        <v>32</v>
      </c>
      <c r="J17" s="10" t="s">
        <v>35</v>
      </c>
      <c r="K17" s="10" t="s">
        <v>61</v>
      </c>
      <c r="L17" s="6" t="s">
        <v>71</v>
      </c>
      <c r="M17" s="6" t="s">
        <v>72</v>
      </c>
      <c r="N17" s="6" t="s">
        <v>97</v>
      </c>
      <c r="O17" s="6" t="s">
        <v>36</v>
      </c>
      <c r="P17" s="6" t="s">
        <v>37</v>
      </c>
      <c r="Q17" s="6"/>
      <c r="R17" s="11" t="s">
        <v>74</v>
      </c>
      <c r="S17" s="6">
        <v>3530010152</v>
      </c>
      <c r="T17" s="12" t="s">
        <v>98</v>
      </c>
      <c r="U17" s="13" t="s">
        <v>99</v>
      </c>
      <c r="V17" s="14">
        <v>21191</v>
      </c>
      <c r="W17" s="14"/>
      <c r="X17" s="14">
        <v>24700</v>
      </c>
      <c r="Y17" s="14"/>
      <c r="Z17" s="14">
        <v>12433</v>
      </c>
      <c r="AA17" s="14"/>
      <c r="AB17" s="14">
        <v>610</v>
      </c>
      <c r="AC17" s="14"/>
      <c r="AD17" s="14">
        <v>6434</v>
      </c>
      <c r="AE17" s="14"/>
      <c r="AF17" s="14">
        <v>4569</v>
      </c>
      <c r="AG17" s="14"/>
      <c r="AH17" s="15">
        <v>12</v>
      </c>
      <c r="AI17" s="15">
        <f t="shared" ref="AI17:AI18" si="1">V17+W17+X17+Y17+Z17+AA17+AB17+AC17+AD17+AE17+AF17+AG17</f>
        <v>69937</v>
      </c>
    </row>
    <row r="18" spans="1:35" s="8" customFormat="1" ht="26.25" customHeight="1" x14ac:dyDescent="0.25">
      <c r="A18" s="9">
        <v>15</v>
      </c>
      <c r="B18" s="6" t="s">
        <v>83</v>
      </c>
      <c r="C18" s="6" t="s">
        <v>93</v>
      </c>
      <c r="D18" s="6"/>
      <c r="E18" s="40" t="s">
        <v>76</v>
      </c>
      <c r="F18" s="40"/>
      <c r="G18" s="40"/>
      <c r="H18" s="6" t="s">
        <v>31</v>
      </c>
      <c r="I18" s="6" t="s">
        <v>32</v>
      </c>
      <c r="J18" s="10" t="s">
        <v>35</v>
      </c>
      <c r="K18" s="10" t="s">
        <v>61</v>
      </c>
      <c r="L18" s="6" t="s">
        <v>71</v>
      </c>
      <c r="M18" s="6" t="s">
        <v>72</v>
      </c>
      <c r="N18" s="6" t="s">
        <v>97</v>
      </c>
      <c r="O18" s="6" t="s">
        <v>36</v>
      </c>
      <c r="P18" s="6" t="s">
        <v>37</v>
      </c>
      <c r="Q18" s="6"/>
      <c r="R18" s="11" t="s">
        <v>75</v>
      </c>
      <c r="S18" s="6">
        <v>3530010635</v>
      </c>
      <c r="T18" s="12" t="s">
        <v>98</v>
      </c>
      <c r="U18" s="13" t="s">
        <v>99</v>
      </c>
      <c r="V18" s="14">
        <v>12882</v>
      </c>
      <c r="W18" s="14"/>
      <c r="X18" s="14">
        <v>14168</v>
      </c>
      <c r="Y18" s="14"/>
      <c r="Z18" s="14">
        <v>6901</v>
      </c>
      <c r="AA18" s="14"/>
      <c r="AB18" s="14">
        <v>429</v>
      </c>
      <c r="AC18" s="14"/>
      <c r="AD18" s="14">
        <v>0</v>
      </c>
      <c r="AE18" s="14"/>
      <c r="AF18" s="14">
        <v>5528</v>
      </c>
      <c r="AG18" s="14"/>
      <c r="AH18" s="15">
        <v>12</v>
      </c>
      <c r="AI18" s="15">
        <f t="shared" si="1"/>
        <v>39908</v>
      </c>
    </row>
    <row r="19" spans="1:35" ht="15" customHeight="1" x14ac:dyDescent="0.15">
      <c r="N19" s="17"/>
      <c r="Q19" s="18">
        <f>SUM(Q4:Q18)</f>
        <v>459</v>
      </c>
      <c r="AG19" s="20" t="s">
        <v>23</v>
      </c>
      <c r="AH19" s="21">
        <f>SUM(AH4:AH18)</f>
        <v>180</v>
      </c>
      <c r="AI19" s="21">
        <f>SUM(AI4:AI18)</f>
        <v>1704292</v>
      </c>
    </row>
    <row r="20" spans="1:35" x14ac:dyDescent="0.15">
      <c r="Q20" s="22"/>
      <c r="AG20" s="23"/>
      <c r="AH20" s="24"/>
      <c r="AI20" s="24"/>
    </row>
    <row r="21" spans="1:35" x14ac:dyDescent="0.15">
      <c r="B21" s="25" t="s">
        <v>103</v>
      </c>
      <c r="C21" s="26"/>
      <c r="D21" s="26"/>
      <c r="E21" s="26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5" ht="48.75" x14ac:dyDescent="0.15">
      <c r="B22" s="2" t="s">
        <v>63</v>
      </c>
      <c r="C22" s="2" t="s">
        <v>64</v>
      </c>
      <c r="D22" s="2" t="s">
        <v>65</v>
      </c>
      <c r="E22" s="2" t="s">
        <v>100</v>
      </c>
      <c r="F22" s="2" t="s">
        <v>66</v>
      </c>
      <c r="G22" s="2" t="s">
        <v>101</v>
      </c>
      <c r="P22" s="19"/>
      <c r="R22" s="1"/>
    </row>
    <row r="23" spans="1:35" ht="9.75" customHeight="1" x14ac:dyDescent="0.15">
      <c r="B23" s="3" t="s">
        <v>67</v>
      </c>
      <c r="C23" s="4">
        <v>2</v>
      </c>
      <c r="D23" s="4" t="s">
        <v>68</v>
      </c>
      <c r="E23" s="29">
        <v>849090</v>
      </c>
      <c r="F23" s="5">
        <v>459</v>
      </c>
      <c r="G23" s="29">
        <v>4020840</v>
      </c>
      <c r="P23" s="19"/>
      <c r="R23" s="1"/>
      <c r="AC23" s="27"/>
    </row>
    <row r="24" spans="1:35" x14ac:dyDescent="0.15">
      <c r="B24" s="3" t="s">
        <v>69</v>
      </c>
      <c r="C24" s="4">
        <v>1</v>
      </c>
      <c r="D24" s="4" t="s">
        <v>68</v>
      </c>
      <c r="E24" s="29">
        <v>126507</v>
      </c>
      <c r="F24" s="5"/>
      <c r="G24" s="29"/>
      <c r="P24" s="19"/>
      <c r="R24" s="1"/>
    </row>
    <row r="25" spans="1:35" ht="30" customHeight="1" x14ac:dyDescent="0.15">
      <c r="B25" s="3" t="s">
        <v>69</v>
      </c>
      <c r="C25" s="4">
        <v>2</v>
      </c>
      <c r="D25" s="4" t="s">
        <v>65</v>
      </c>
      <c r="E25" s="29">
        <v>210338</v>
      </c>
      <c r="F25" s="5"/>
      <c r="G25" s="29"/>
      <c r="P25" s="19"/>
      <c r="R25" s="1"/>
    </row>
    <row r="26" spans="1:35" x14ac:dyDescent="0.15">
      <c r="B26" s="3" t="s">
        <v>70</v>
      </c>
      <c r="C26" s="4">
        <v>9</v>
      </c>
      <c r="D26" s="4" t="s">
        <v>68</v>
      </c>
      <c r="E26" s="29">
        <v>482332</v>
      </c>
      <c r="F26" s="5"/>
      <c r="G26" s="29"/>
      <c r="P26" s="19"/>
      <c r="R26" s="1"/>
    </row>
    <row r="27" spans="1:35" ht="19.5" x14ac:dyDescent="0.15">
      <c r="B27" s="3" t="s">
        <v>70</v>
      </c>
      <c r="C27" s="4">
        <v>1</v>
      </c>
      <c r="D27" s="4" t="s">
        <v>65</v>
      </c>
      <c r="E27" s="29">
        <v>36025</v>
      </c>
      <c r="F27" s="5"/>
      <c r="G27" s="29"/>
      <c r="P27" s="19"/>
      <c r="R27" s="1"/>
    </row>
    <row r="28" spans="1:35" x14ac:dyDescent="0.15">
      <c r="B28" s="28" t="s">
        <v>23</v>
      </c>
      <c r="C28" s="4">
        <f>SUM(C23:C27)</f>
        <v>15</v>
      </c>
      <c r="D28" s="4"/>
      <c r="E28" s="29">
        <f>SUM(E23:E27)</f>
        <v>1704292</v>
      </c>
      <c r="F28" s="5">
        <f>SUM(F23:F27)</f>
        <v>459</v>
      </c>
      <c r="G28" s="29">
        <f>SUM(G23:G27)</f>
        <v>4020840</v>
      </c>
      <c r="P28" s="19"/>
      <c r="R28" s="1"/>
    </row>
    <row r="29" spans="1:35" x14ac:dyDescent="0.15">
      <c r="B29" s="26"/>
      <c r="C29" s="26"/>
      <c r="D29" s="26"/>
      <c r="E29" s="26"/>
    </row>
  </sheetData>
  <autoFilter ref="A2:AI28">
    <filterColumn colId="4" showButton="0"/>
    <filterColumn colId="5" showButton="0"/>
    <filterColumn colId="6" showButton="0"/>
    <filterColumn colId="7" showButton="0"/>
    <filterColumn colId="9" showButton="0"/>
    <filterColumn colId="19" showButton="0"/>
    <filterColumn colId="33" showButton="0"/>
  </autoFilter>
  <mergeCells count="33">
    <mergeCell ref="A1:AI1"/>
    <mergeCell ref="E17:G17"/>
    <mergeCell ref="E18:G18"/>
    <mergeCell ref="E16:G16"/>
    <mergeCell ref="S2:S3"/>
    <mergeCell ref="T2:U3"/>
    <mergeCell ref="E10:G10"/>
    <mergeCell ref="E11:G11"/>
    <mergeCell ref="E12:G12"/>
    <mergeCell ref="E13:G13"/>
    <mergeCell ref="E14:G14"/>
    <mergeCell ref="E15:G15"/>
    <mergeCell ref="E4:G4"/>
    <mergeCell ref="E5:G5"/>
    <mergeCell ref="E6:G6"/>
    <mergeCell ref="E7:G7"/>
    <mergeCell ref="E8:G8"/>
    <mergeCell ref="E9:G9"/>
    <mergeCell ref="AH2:AI2"/>
    <mergeCell ref="P2:P3"/>
    <mergeCell ref="Q2:Q3"/>
    <mergeCell ref="R2:R3"/>
    <mergeCell ref="L2:L3"/>
    <mergeCell ref="M2:M3"/>
    <mergeCell ref="N2:N3"/>
    <mergeCell ref="O2:O3"/>
    <mergeCell ref="A2:A3"/>
    <mergeCell ref="D2:D3"/>
    <mergeCell ref="E2:I2"/>
    <mergeCell ref="J2:K2"/>
    <mergeCell ref="E3:G3"/>
    <mergeCell ref="B2:B3"/>
    <mergeCell ref="C2:C3"/>
  </mergeCells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'C:\Users\Enmedia\Documents\ENMEDIA\KOŹMIN WLKP\[Kopia Analiza Gaz Koźmin Wlkp..xlsx]obliczenia'!#REF!</xm:f>
          </x14:formula1>
          <xm:sqref>O4:O18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2017-08-11T08:00:06Z</dcterms:modified>
</cp:coreProperties>
</file>