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NMEDIA\KLIENCI\KOŹMIN WIELKOPOLSKI\DOKUMENTACJA GAZ 2019\"/>
    </mc:Choice>
  </mc:AlternateContent>
  <xr:revisionPtr revIDLastSave="0" documentId="13_ncr:1_{5F4845D4-2772-4035-8CE7-859B11D9FD4C}" xr6:coauthVersionLast="43" xr6:coauthVersionMax="43" xr10:uidLastSave="{00000000-0000-0000-0000-000000000000}"/>
  <workbookProtection lockWindows="1"/>
  <bookViews>
    <workbookView xWindow="-120" yWindow="-120" windowWidth="20730" windowHeight="11160" tabRatio="990" xr2:uid="{00000000-000D-0000-FFFF-FFFF00000000}"/>
  </bookViews>
  <sheets>
    <sheet name="Arkusz1" sheetId="1" r:id="rId1"/>
  </sheets>
  <definedNames>
    <definedName name="_xlnm._FilterDatabase" localSheetId="0" hidden="1">Arkusz1!$A$3:$AW$19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G27" i="1"/>
  <c r="F27" i="1"/>
  <c r="E27" i="1"/>
  <c r="C27" i="1"/>
  <c r="Q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V5" i="1"/>
  <c r="AU5" i="1"/>
  <c r="AV4" i="1"/>
  <c r="AU4" i="1"/>
  <c r="AU19" i="1" l="1"/>
  <c r="AV19" i="1"/>
</calcChain>
</file>

<file path=xl/sharedStrings.xml><?xml version="1.0" encoding="utf-8"?>
<sst xmlns="http://schemas.openxmlformats.org/spreadsheetml/2006/main" count="316" uniqueCount="113">
  <si>
    <t>LP</t>
  </si>
  <si>
    <t>Dane Nabywcy (nazwa, adres, nr NIP)</t>
  </si>
  <si>
    <t>Dane Odbiorcy (nazwa, adres)</t>
  </si>
  <si>
    <t>Nazwa obiektu</t>
  </si>
  <si>
    <t>Adres Obiektu</t>
  </si>
  <si>
    <t>Dane OSD</t>
  </si>
  <si>
    <t>Nazwa Obecnego Sprzedawcy</t>
  </si>
  <si>
    <t>Zmiana Sprzedawcy</t>
  </si>
  <si>
    <t>Taryfa PSG</t>
  </si>
  <si>
    <t>Płatnik podatku akcyzowego</t>
  </si>
  <si>
    <t>Moc umowna</t>
  </si>
  <si>
    <t>Nr gazomierza</t>
  </si>
  <si>
    <t>Nr PPG</t>
  </si>
  <si>
    <t>Okres trwania zamówienia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</si>
  <si>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</si>
  <si>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</si>
  <si>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</si>
  <si>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</si>
  <si>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</si>
  <si>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</si>
  <si>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</si>
  <si>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</si>
  <si>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</si>
  <si>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</si>
  <si>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</si>
  <si>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</si>
  <si>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</si>
  <si>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Miejscowość/Ulica/Nr</t>
  </si>
  <si>
    <t>Kod</t>
  </si>
  <si>
    <t>Poczta</t>
  </si>
  <si>
    <t>Nazwa</t>
  </si>
  <si>
    <t>Oddział</t>
  </si>
  <si>
    <t>Uwagi:</t>
  </si>
  <si>
    <t>ilość miesięcy</t>
  </si>
  <si>
    <t>paliwo gazowe (kWh)</t>
  </si>
  <si>
    <t xml:space="preserve">ilość miesięcy
</t>
  </si>
  <si>
    <t>Gmina Koźmin Wielkopolski, Stary Rynek 11,   63-720 Koźmin Wlkp., NIP 621693440</t>
  </si>
  <si>
    <t>Szkoła Podstawowa nr 3 im. K. Makuszyńskiego, ul. Klasztorna 29, 63-720 Koźmin Wlkp.</t>
  </si>
  <si>
    <t>Sala Gimnastyczna</t>
  </si>
  <si>
    <t>Koźmin Wielkopolski, ul. Klasztorna 29</t>
  </si>
  <si>
    <t>63-720</t>
  </si>
  <si>
    <t>Koźmin Wlkp.</t>
  </si>
  <si>
    <t>PSG Sp. z .o.</t>
  </si>
  <si>
    <t>Poznań</t>
  </si>
  <si>
    <t>PGNiG S.A.</t>
  </si>
  <si>
    <t>kolejna</t>
  </si>
  <si>
    <t>31.12.2019 / umowa terminowa, nie wymaga wypowiedzenia</t>
  </si>
  <si>
    <t>W - 3.6</t>
  </si>
  <si>
    <t>zwolniony</t>
  </si>
  <si>
    <t>00004277</t>
  </si>
  <si>
    <t>01.01.2020</t>
  </si>
  <si>
    <t>31.12.2020</t>
  </si>
  <si>
    <t>Szkoła</t>
  </si>
  <si>
    <t>W - 4</t>
  </si>
  <si>
    <t>01276918</t>
  </si>
  <si>
    <t>Koźmin Wielkopolski, ul. Kopernika 1</t>
  </si>
  <si>
    <t>W - 5.1</t>
  </si>
  <si>
    <t>PL0031916134</t>
  </si>
  <si>
    <t>Gminny Ośrodek Sportu, ul. Floriańska 21,      63-720 Koźmin Wielkopolski</t>
  </si>
  <si>
    <t>GOS</t>
  </si>
  <si>
    <t>Koźmin Wielkopolski,ul. Floriańska 21</t>
  </si>
  <si>
    <t>005246</t>
  </si>
  <si>
    <t>00084910</t>
  </si>
  <si>
    <t>Miejsko Gminny Ośrodek Pomocy Społecznej, ul.Krotoszyńska 16, 63-720 Koźmin Wielkopolski</t>
  </si>
  <si>
    <t>MGOPS</t>
  </si>
  <si>
    <t>Koźmin Wielkopolski,ul. Krotoszyńska 16/1</t>
  </si>
  <si>
    <t>00041524</t>
  </si>
  <si>
    <t>Dom seniora</t>
  </si>
  <si>
    <t>Koźmin Wielkopolski, ul. Stęszewskiego 2</t>
  </si>
  <si>
    <t>00363688</t>
  </si>
  <si>
    <t>Koźmin Wielkopolski, ul. Krotoszyńska 16</t>
  </si>
  <si>
    <t>00681908</t>
  </si>
  <si>
    <t>Przedszkole "Parkowe Skrzaty", ul. Borecka 25a, 63-720 Koźmin Wlkp.</t>
  </si>
  <si>
    <t>Przedszkole</t>
  </si>
  <si>
    <t>Koźmin Wielkopolski, ul. Borecka 25a</t>
  </si>
  <si>
    <t>00000242</t>
  </si>
  <si>
    <t>PL0031916137</t>
  </si>
  <si>
    <t>Zakład Aktywności Zawodowej, ul. Borecka 25, 63-720 Koźmin Wlkp.</t>
  </si>
  <si>
    <t>ZAZ</t>
  </si>
  <si>
    <t>Koźmin Wielkopolski,  ul. Borecka 25</t>
  </si>
  <si>
    <t>jest płatnikiem</t>
  </si>
  <si>
    <t>Gminny Zespół Instytucji Kultury, ul. Borecka 18, 63-720 Koźmin Wlkp., NIP 6211637625</t>
  </si>
  <si>
    <t>Gminny Zespół Instytucji Kultury, ul. Borecka 18, 63-720 Koźmin Wlkp.</t>
  </si>
  <si>
    <t>Kino</t>
  </si>
  <si>
    <t>Koźmin Wielkopolski, ul. Borecka 18</t>
  </si>
  <si>
    <t>00038408</t>
  </si>
  <si>
    <t>Gminny Zespół Instytucji Kultury w Koźminie Wielkopolskim, ul. Borecka 18, 63-720 Koźmin Wlkp., NIP 6211637625</t>
  </si>
  <si>
    <t>Gminny Zespół Instytucji Kultury w Koźminie Wielkopolskim, ul. Borecka 18, 63-720 Koźmin Wlkp.</t>
  </si>
  <si>
    <t>GZIK</t>
  </si>
  <si>
    <t>Koźmin Wielkopolski, ul. Floriańska 18A</t>
  </si>
  <si>
    <t>00255237</t>
  </si>
  <si>
    <t>Biblioteka</t>
  </si>
  <si>
    <t>Koźmin Wielkopolski,ul. Zamkowa 2a</t>
  </si>
  <si>
    <t>Gmina Koźmin Wielkopolski, Stary Rynek 11,    63-720 Koźmin Wlkp., NIP 621693440</t>
  </si>
  <si>
    <t>Urząd Miasta i Gminy Koźmin Wielkopolski, Stary Rynek 11, 63-720 Koźmin Wlkp.</t>
  </si>
  <si>
    <t xml:space="preserve">UMiG </t>
  </si>
  <si>
    <t>Koźmin Wielkopolski, ul. Stary Rynek 11</t>
  </si>
  <si>
    <t>Koźmin Wielkopolski, ul. Przyjemskich 1</t>
  </si>
  <si>
    <t>podsumowanie wg grup taryfowych:</t>
  </si>
  <si>
    <t>grupa taryfowa</t>
  </si>
  <si>
    <t xml:space="preserve">ilość liczników </t>
  </si>
  <si>
    <t>płatnik podatku akcyzowego</t>
  </si>
  <si>
    <t>moc zamówiona (suma)</t>
  </si>
  <si>
    <t>moc x 365 dni x 24 godz.</t>
  </si>
  <si>
    <t>W-5.1</t>
  </si>
  <si>
    <t>W-4</t>
  </si>
  <si>
    <t>W-3.6</t>
  </si>
  <si>
    <t>Zapotrzebowanie na paliwo gazowe w trakcie trwania zamówienia kWh - zamówienie podstawowe</t>
  </si>
  <si>
    <t>ZW</t>
  </si>
  <si>
    <t>suma - zapotrzebowanie na paliwo gazowe dla zamówienia podstawowego</t>
  </si>
  <si>
    <t>Okres obowiązywania obecnej umowy/ okres wypowiedzenia</t>
  </si>
  <si>
    <t>Załącznik nr 1 do SIWZ - opis przedmiotu zamówienia</t>
  </si>
  <si>
    <t>zmiana ilości gazu ziemnego w trakcie trwania zamówienia +/-20% zamówienia podstawowego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</si>
</sst>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 x14ac:knownFonts="1"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3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7"/>
  <sheetViews>
    <sheetView windowProtection="1" tabSelected="1" zoomScale="90" zoomScaleNormal="90" workbookViewId="0">
      <pane xSplit="1" ySplit="3" topLeftCell="AC4" activePane="bottomRight" state="frozen"/>
      <selection pane="topRight" activeCell="B1" sqref="B1"/>
      <selection pane="bottomLeft" activeCell="A3" sqref="A3"/>
      <selection pane="bottomRight" sqref="A1:AV1"/>
    </sheetView>
  </sheetViews>
  <sheetFormatPr defaultRowHeight="12.75" x14ac:dyDescent="0.2"/>
  <cols>
    <col min="1" max="1" width="8.42578125" style="11" bestFit="1" customWidth="1"/>
    <col min="2" max="2" width="31" style="11"/>
    <col min="3" max="3" width="34.42578125" style="11" bestFit="1" customWidth="1"/>
    <col min="4" max="4" width="11" style="11" customWidth="1"/>
    <col min="5" max="5" width="21.42578125" style="11" customWidth="1"/>
    <col min="6" max="6" width="16.85546875" style="11" customWidth="1"/>
    <col min="7" max="7" width="17.42578125" style="11" customWidth="1"/>
    <col min="8" max="8" width="29.28515625" style="11" customWidth="1"/>
    <col min="9" max="9" width="10.7109375" style="11" customWidth="1"/>
    <col min="10" max="10" width="11.28515625" style="11" customWidth="1"/>
    <col min="11" max="11" width="8.28515625" style="11"/>
    <col min="12" max="12" width="12" style="11" customWidth="1"/>
    <col min="13" max="13" width="8.28515625" style="11"/>
    <col min="14" max="14" width="28" style="11" customWidth="1"/>
    <col min="15" max="15" width="10.28515625" style="11" customWidth="1"/>
    <col min="16" max="16" width="13.85546875" style="11" customWidth="1"/>
    <col min="17" max="17" width="10.28515625" style="11" customWidth="1"/>
    <col min="18" max="18" width="13.85546875" style="11" customWidth="1"/>
    <col min="19" max="19" width="18.42578125" style="11" bestFit="1" customWidth="1"/>
    <col min="20" max="20" width="17.85546875" style="11"/>
    <col min="21" max="21" width="14.85546875" style="11" customWidth="1"/>
    <col min="22" max="22" width="12" style="11" customWidth="1"/>
    <col min="23" max="46" width="8.42578125" style="11" bestFit="1" customWidth="1"/>
    <col min="47" max="47" width="13.5703125" style="11" customWidth="1"/>
    <col min="48" max="48" width="15.85546875" style="11" customWidth="1"/>
    <col min="49" max="1025" width="8.28515625" style="11"/>
    <col min="1026" max="16384" width="9.140625" style="11"/>
  </cols>
  <sheetData>
    <row r="1" spans="1:49" ht="14.25" x14ac:dyDescent="0.2">
      <c r="A1" s="36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9" s="28" customFormat="1" ht="42.75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/>
      <c r="G2" s="35"/>
      <c r="H2" s="35"/>
      <c r="I2" s="35"/>
      <c r="J2" s="35" t="s">
        <v>5</v>
      </c>
      <c r="K2" s="35"/>
      <c r="L2" s="35" t="s">
        <v>6</v>
      </c>
      <c r="M2" s="35" t="s">
        <v>7</v>
      </c>
      <c r="N2" s="35" t="s">
        <v>110</v>
      </c>
      <c r="O2" s="35" t="s">
        <v>8</v>
      </c>
      <c r="P2" s="35" t="s">
        <v>9</v>
      </c>
      <c r="Q2" s="35" t="s">
        <v>10</v>
      </c>
      <c r="R2" s="35" t="s">
        <v>11</v>
      </c>
      <c r="S2" s="35" t="s">
        <v>12</v>
      </c>
      <c r="T2" s="33" t="s">
        <v>32</v>
      </c>
      <c r="U2" s="35" t="s">
        <v>13</v>
      </c>
      <c r="V2" s="35"/>
      <c r="W2" s="35" t="s">
        <v>14</v>
      </c>
      <c r="X2" s="35"/>
      <c r="Y2" s="35" t="s">
        <v>15</v>
      </c>
      <c r="Z2" s="35"/>
      <c r="AA2" s="35" t="s">
        <v>16</v>
      </c>
      <c r="AB2" s="35"/>
      <c r="AC2" s="35" t="s">
        <v>17</v>
      </c>
      <c r="AD2" s="35"/>
      <c r="AE2" s="35" t="s">
        <v>18</v>
      </c>
      <c r="AF2" s="35"/>
      <c r="AG2" s="35" t="s">
        <v>19</v>
      </c>
      <c r="AH2" s="35"/>
      <c r="AI2" s="35" t="s">
        <v>20</v>
      </c>
      <c r="AJ2" s="35"/>
      <c r="AK2" s="35" t="s">
        <v>21</v>
      </c>
      <c r="AL2" s="35"/>
      <c r="AM2" s="35" t="s">
        <v>22</v>
      </c>
      <c r="AN2" s="35"/>
      <c r="AO2" s="35" t="s">
        <v>23</v>
      </c>
      <c r="AP2" s="35"/>
      <c r="AQ2" s="35" t="s">
        <v>24</v>
      </c>
      <c r="AR2" s="35"/>
      <c r="AS2" s="35" t="s">
        <v>25</v>
      </c>
      <c r="AT2" s="35"/>
      <c r="AU2" s="35" t="s">
        <v>109</v>
      </c>
      <c r="AV2" s="35"/>
      <c r="AW2" s="27"/>
    </row>
    <row r="3" spans="1:49" s="28" customFormat="1" ht="42.75" customHeight="1" x14ac:dyDescent="0.2">
      <c r="A3" s="35"/>
      <c r="B3" s="35"/>
      <c r="C3" s="35"/>
      <c r="D3" s="35"/>
      <c r="E3" s="35" t="s">
        <v>27</v>
      </c>
      <c r="F3" s="35"/>
      <c r="G3" s="35"/>
      <c r="H3" s="25" t="s">
        <v>28</v>
      </c>
      <c r="I3" s="25" t="s">
        <v>29</v>
      </c>
      <c r="J3" s="25" t="s">
        <v>30</v>
      </c>
      <c r="K3" s="25" t="s">
        <v>31</v>
      </c>
      <c r="L3" s="35"/>
      <c r="M3" s="35"/>
      <c r="N3" s="35"/>
      <c r="O3" s="35"/>
      <c r="P3" s="35"/>
      <c r="Q3" s="35"/>
      <c r="R3" s="35"/>
      <c r="S3" s="35"/>
      <c r="T3" s="34"/>
      <c r="U3" s="35"/>
      <c r="V3" s="35"/>
      <c r="W3" s="25" t="s">
        <v>33</v>
      </c>
      <c r="X3" s="25" t="s">
        <v>34</v>
      </c>
      <c r="Y3" s="25" t="s">
        <v>33</v>
      </c>
      <c r="Z3" s="25" t="s">
        <v>34</v>
      </c>
      <c r="AA3" s="25" t="s">
        <v>35</v>
      </c>
      <c r="AB3" s="25" t="s">
        <v>34</v>
      </c>
      <c r="AC3" s="25" t="s">
        <v>33</v>
      </c>
      <c r="AD3" s="25" t="s">
        <v>34</v>
      </c>
      <c r="AE3" s="25" t="s">
        <v>33</v>
      </c>
      <c r="AF3" s="25" t="s">
        <v>34</v>
      </c>
      <c r="AG3" s="25" t="s">
        <v>33</v>
      </c>
      <c r="AH3" s="25" t="s">
        <v>34</v>
      </c>
      <c r="AI3" s="25" t="s">
        <v>33</v>
      </c>
      <c r="AJ3" s="25" t="s">
        <v>34</v>
      </c>
      <c r="AK3" s="25" t="s">
        <v>33</v>
      </c>
      <c r="AL3" s="25" t="s">
        <v>34</v>
      </c>
      <c r="AM3" s="25" t="s">
        <v>33</v>
      </c>
      <c r="AN3" s="25" t="s">
        <v>34</v>
      </c>
      <c r="AO3" s="25" t="s">
        <v>33</v>
      </c>
      <c r="AP3" s="25" t="s">
        <v>34</v>
      </c>
      <c r="AQ3" s="25" t="s">
        <v>33</v>
      </c>
      <c r="AR3" s="25" t="s">
        <v>34</v>
      </c>
      <c r="AS3" s="25" t="s">
        <v>33</v>
      </c>
      <c r="AT3" s="25" t="s">
        <v>34</v>
      </c>
      <c r="AU3" s="25" t="s">
        <v>33</v>
      </c>
      <c r="AV3" s="25" t="s">
        <v>34</v>
      </c>
      <c r="AW3" s="27"/>
    </row>
    <row r="4" spans="1:49" ht="42.75" customHeight="1" x14ac:dyDescent="0.2">
      <c r="A4" s="1">
        <v>1</v>
      </c>
      <c r="B4" s="2" t="s">
        <v>36</v>
      </c>
      <c r="C4" s="2" t="s">
        <v>37</v>
      </c>
      <c r="D4" s="2" t="s">
        <v>38</v>
      </c>
      <c r="E4" s="32" t="s">
        <v>39</v>
      </c>
      <c r="F4" s="32"/>
      <c r="G4" s="32"/>
      <c r="H4" s="2" t="s">
        <v>40</v>
      </c>
      <c r="I4" s="2" t="s">
        <v>41</v>
      </c>
      <c r="J4" s="3" t="s">
        <v>42</v>
      </c>
      <c r="K4" s="3" t="s">
        <v>43</v>
      </c>
      <c r="L4" s="2" t="s">
        <v>44</v>
      </c>
      <c r="M4" s="2" t="s">
        <v>45</v>
      </c>
      <c r="N4" s="2" t="s">
        <v>46</v>
      </c>
      <c r="O4" s="2" t="s">
        <v>47</v>
      </c>
      <c r="P4" s="2" t="s">
        <v>48</v>
      </c>
      <c r="Q4" s="2"/>
      <c r="R4" s="2" t="s">
        <v>49</v>
      </c>
      <c r="S4" s="2">
        <v>3530013908</v>
      </c>
      <c r="T4" s="2"/>
      <c r="U4" s="4" t="s">
        <v>50</v>
      </c>
      <c r="V4" s="4" t="s">
        <v>51</v>
      </c>
      <c r="W4" s="5">
        <v>1</v>
      </c>
      <c r="X4" s="6">
        <v>6323</v>
      </c>
      <c r="Y4" s="6"/>
      <c r="Z4" s="6"/>
      <c r="AA4" s="6">
        <v>2</v>
      </c>
      <c r="AB4" s="6">
        <v>15453</v>
      </c>
      <c r="AC4" s="6"/>
      <c r="AD4" s="6"/>
      <c r="AE4" s="6">
        <v>2</v>
      </c>
      <c r="AF4" s="6">
        <v>4735</v>
      </c>
      <c r="AG4" s="6"/>
      <c r="AH4" s="6"/>
      <c r="AI4" s="6">
        <v>2</v>
      </c>
      <c r="AJ4" s="6">
        <v>513</v>
      </c>
      <c r="AK4" s="6"/>
      <c r="AL4" s="6"/>
      <c r="AM4" s="6">
        <v>2</v>
      </c>
      <c r="AN4" s="6">
        <v>737</v>
      </c>
      <c r="AO4" s="6">
        <v>1</v>
      </c>
      <c r="AP4" s="6">
        <v>3115</v>
      </c>
      <c r="AQ4" s="6">
        <v>1</v>
      </c>
      <c r="AR4" s="6">
        <v>2100</v>
      </c>
      <c r="AS4" s="6">
        <v>1</v>
      </c>
      <c r="AT4" s="6">
        <v>8688</v>
      </c>
      <c r="AU4" s="7">
        <f t="shared" ref="AU4:AU18" si="0">W4+Y4+AA4+AC4+AE4+AG4+AI4+AK4+AM4+AO4+AQ4+AS4</f>
        <v>12</v>
      </c>
      <c r="AV4" s="7">
        <f t="shared" ref="AV4:AV18" si="1">X4+Z4+AB4+AD4+AF4+AH4+AJ4+AL4+AN4+AP4+AR4+AT4</f>
        <v>41664</v>
      </c>
      <c r="AW4" s="29"/>
    </row>
    <row r="5" spans="1:49" ht="42.75" customHeight="1" x14ac:dyDescent="0.2">
      <c r="A5" s="1">
        <v>2</v>
      </c>
      <c r="B5" s="2" t="s">
        <v>36</v>
      </c>
      <c r="C5" s="2" t="s">
        <v>37</v>
      </c>
      <c r="D5" s="2" t="s">
        <v>52</v>
      </c>
      <c r="E5" s="32" t="s">
        <v>39</v>
      </c>
      <c r="F5" s="32"/>
      <c r="G5" s="32"/>
      <c r="H5" s="2" t="s">
        <v>40</v>
      </c>
      <c r="I5" s="2" t="s">
        <v>41</v>
      </c>
      <c r="J5" s="3" t="s">
        <v>42</v>
      </c>
      <c r="K5" s="3" t="s">
        <v>43</v>
      </c>
      <c r="L5" s="2" t="s">
        <v>44</v>
      </c>
      <c r="M5" s="2" t="s">
        <v>45</v>
      </c>
      <c r="N5" s="2" t="s">
        <v>46</v>
      </c>
      <c r="O5" s="2" t="s">
        <v>53</v>
      </c>
      <c r="P5" s="2" t="s">
        <v>48</v>
      </c>
      <c r="Q5" s="2"/>
      <c r="R5" s="2" t="s">
        <v>54</v>
      </c>
      <c r="S5" s="2">
        <v>3530010142</v>
      </c>
      <c r="T5" s="2"/>
      <c r="U5" s="4" t="s">
        <v>50</v>
      </c>
      <c r="V5" s="4" t="s">
        <v>51</v>
      </c>
      <c r="W5" s="5">
        <v>1</v>
      </c>
      <c r="X5" s="6">
        <v>28305</v>
      </c>
      <c r="Y5" s="6">
        <v>1</v>
      </c>
      <c r="Z5" s="6">
        <v>18821</v>
      </c>
      <c r="AA5" s="6">
        <v>1</v>
      </c>
      <c r="AB5" s="6">
        <v>25819</v>
      </c>
      <c r="AC5" s="6">
        <v>1</v>
      </c>
      <c r="AD5" s="6">
        <v>6078</v>
      </c>
      <c r="AE5" s="6">
        <v>1</v>
      </c>
      <c r="AF5" s="6">
        <v>2824</v>
      </c>
      <c r="AG5" s="6">
        <v>1</v>
      </c>
      <c r="AH5" s="6">
        <v>2426</v>
      </c>
      <c r="AI5" s="6">
        <v>1</v>
      </c>
      <c r="AJ5" s="6">
        <v>185</v>
      </c>
      <c r="AK5" s="6">
        <v>1</v>
      </c>
      <c r="AL5" s="6">
        <v>2169</v>
      </c>
      <c r="AM5" s="6">
        <v>1</v>
      </c>
      <c r="AN5" s="6">
        <v>2293</v>
      </c>
      <c r="AO5" s="6">
        <v>1</v>
      </c>
      <c r="AP5" s="6">
        <v>10311</v>
      </c>
      <c r="AQ5" s="6">
        <v>1</v>
      </c>
      <c r="AR5" s="6">
        <v>16594</v>
      </c>
      <c r="AS5" s="6">
        <v>1</v>
      </c>
      <c r="AT5" s="6">
        <v>22041</v>
      </c>
      <c r="AU5" s="7">
        <f t="shared" si="0"/>
        <v>12</v>
      </c>
      <c r="AV5" s="7">
        <f t="shared" si="1"/>
        <v>137866</v>
      </c>
      <c r="AW5" s="29"/>
    </row>
    <row r="6" spans="1:49" ht="42.75" customHeight="1" x14ac:dyDescent="0.2">
      <c r="A6" s="1">
        <v>3</v>
      </c>
      <c r="B6" s="2" t="s">
        <v>36</v>
      </c>
      <c r="C6" s="2" t="s">
        <v>37</v>
      </c>
      <c r="D6" s="2" t="s">
        <v>52</v>
      </c>
      <c r="E6" s="32" t="s">
        <v>55</v>
      </c>
      <c r="F6" s="32"/>
      <c r="G6" s="32"/>
      <c r="H6" s="2" t="s">
        <v>40</v>
      </c>
      <c r="I6" s="2" t="s">
        <v>41</v>
      </c>
      <c r="J6" s="3" t="s">
        <v>42</v>
      </c>
      <c r="K6" s="3" t="s">
        <v>43</v>
      </c>
      <c r="L6" s="2" t="s">
        <v>44</v>
      </c>
      <c r="M6" s="2" t="s">
        <v>45</v>
      </c>
      <c r="N6" s="2" t="s">
        <v>46</v>
      </c>
      <c r="O6" s="2" t="s">
        <v>56</v>
      </c>
      <c r="P6" s="2" t="s">
        <v>48</v>
      </c>
      <c r="Q6" s="2">
        <v>329</v>
      </c>
      <c r="R6" s="2">
        <v>660</v>
      </c>
      <c r="S6" s="2" t="s">
        <v>57</v>
      </c>
      <c r="T6" s="2"/>
      <c r="U6" s="4" t="s">
        <v>50</v>
      </c>
      <c r="V6" s="4" t="s">
        <v>51</v>
      </c>
      <c r="W6" s="5">
        <v>1</v>
      </c>
      <c r="X6" s="6">
        <v>115436</v>
      </c>
      <c r="Y6" s="6">
        <v>1</v>
      </c>
      <c r="Z6" s="6">
        <v>105175</v>
      </c>
      <c r="AA6" s="6">
        <v>1</v>
      </c>
      <c r="AB6" s="6">
        <v>108817</v>
      </c>
      <c r="AC6" s="6">
        <v>1</v>
      </c>
      <c r="AD6" s="6">
        <v>30864</v>
      </c>
      <c r="AE6" s="6">
        <v>1</v>
      </c>
      <c r="AF6" s="6">
        <v>9392</v>
      </c>
      <c r="AG6" s="6">
        <v>1</v>
      </c>
      <c r="AH6" s="6">
        <v>7902</v>
      </c>
      <c r="AI6" s="6">
        <v>1</v>
      </c>
      <c r="AJ6" s="6">
        <v>7297</v>
      </c>
      <c r="AK6" s="6">
        <v>1</v>
      </c>
      <c r="AL6" s="6">
        <v>7661</v>
      </c>
      <c r="AM6" s="6">
        <v>1</v>
      </c>
      <c r="AN6" s="6">
        <v>10503</v>
      </c>
      <c r="AO6" s="6">
        <v>1</v>
      </c>
      <c r="AP6" s="6">
        <v>34292</v>
      </c>
      <c r="AQ6" s="6">
        <v>1</v>
      </c>
      <c r="AR6" s="6">
        <v>65989</v>
      </c>
      <c r="AS6" s="6">
        <v>1</v>
      </c>
      <c r="AT6" s="6">
        <v>85613</v>
      </c>
      <c r="AU6" s="7">
        <f t="shared" si="0"/>
        <v>12</v>
      </c>
      <c r="AV6" s="7">
        <f t="shared" si="1"/>
        <v>588941</v>
      </c>
      <c r="AW6" s="29"/>
    </row>
    <row r="7" spans="1:49" ht="42.75" customHeight="1" x14ac:dyDescent="0.2">
      <c r="A7" s="1">
        <v>4</v>
      </c>
      <c r="B7" s="2" t="s">
        <v>36</v>
      </c>
      <c r="C7" s="2" t="s">
        <v>58</v>
      </c>
      <c r="D7" s="2" t="s">
        <v>59</v>
      </c>
      <c r="E7" s="32" t="s">
        <v>60</v>
      </c>
      <c r="F7" s="32"/>
      <c r="G7" s="32"/>
      <c r="H7" s="2" t="s">
        <v>40</v>
      </c>
      <c r="I7" s="2" t="s">
        <v>41</v>
      </c>
      <c r="J7" s="3" t="s">
        <v>42</v>
      </c>
      <c r="K7" s="3" t="s">
        <v>43</v>
      </c>
      <c r="L7" s="2" t="s">
        <v>44</v>
      </c>
      <c r="M7" s="2" t="s">
        <v>45</v>
      </c>
      <c r="N7" s="2" t="s">
        <v>46</v>
      </c>
      <c r="O7" s="2" t="s">
        <v>53</v>
      </c>
      <c r="P7" s="2" t="s">
        <v>48</v>
      </c>
      <c r="Q7" s="2"/>
      <c r="R7" s="2" t="s">
        <v>61</v>
      </c>
      <c r="S7" s="2">
        <v>3530010734</v>
      </c>
      <c r="T7" s="2"/>
      <c r="U7" s="4" t="s">
        <v>50</v>
      </c>
      <c r="V7" s="4" t="s">
        <v>51</v>
      </c>
      <c r="W7" s="5">
        <v>1</v>
      </c>
      <c r="X7" s="6">
        <v>17663</v>
      </c>
      <c r="Y7" s="6">
        <v>1</v>
      </c>
      <c r="Z7" s="6">
        <v>15694</v>
      </c>
      <c r="AA7" s="6">
        <v>1</v>
      </c>
      <c r="AB7" s="6">
        <v>19065</v>
      </c>
      <c r="AC7" s="6">
        <v>1</v>
      </c>
      <c r="AD7" s="6">
        <v>8137</v>
      </c>
      <c r="AE7" s="6">
        <v>1</v>
      </c>
      <c r="AF7" s="6">
        <v>4195</v>
      </c>
      <c r="AG7" s="6">
        <v>1</v>
      </c>
      <c r="AH7" s="6">
        <v>2218</v>
      </c>
      <c r="AI7" s="6">
        <v>1</v>
      </c>
      <c r="AJ7" s="6">
        <v>2946</v>
      </c>
      <c r="AK7" s="6">
        <v>1</v>
      </c>
      <c r="AL7" s="6">
        <v>545</v>
      </c>
      <c r="AM7" s="6">
        <v>1</v>
      </c>
      <c r="AN7" s="6">
        <v>3133</v>
      </c>
      <c r="AO7" s="6">
        <v>1</v>
      </c>
      <c r="AP7" s="6">
        <v>12461</v>
      </c>
      <c r="AQ7" s="6">
        <v>1</v>
      </c>
      <c r="AR7" s="6">
        <v>11494</v>
      </c>
      <c r="AS7" s="6">
        <v>1</v>
      </c>
      <c r="AT7" s="6">
        <v>14699</v>
      </c>
      <c r="AU7" s="7">
        <f t="shared" si="0"/>
        <v>12</v>
      </c>
      <c r="AV7" s="7">
        <f t="shared" si="1"/>
        <v>112250</v>
      </c>
      <c r="AW7" s="29"/>
    </row>
    <row r="8" spans="1:49" ht="42.75" customHeight="1" x14ac:dyDescent="0.2">
      <c r="A8" s="1">
        <v>5</v>
      </c>
      <c r="B8" s="2" t="s">
        <v>36</v>
      </c>
      <c r="C8" s="2" t="s">
        <v>58</v>
      </c>
      <c r="D8" s="2" t="s">
        <v>59</v>
      </c>
      <c r="E8" s="32" t="s">
        <v>60</v>
      </c>
      <c r="F8" s="32"/>
      <c r="G8" s="32"/>
      <c r="H8" s="2" t="s">
        <v>40</v>
      </c>
      <c r="I8" s="2" t="s">
        <v>41</v>
      </c>
      <c r="J8" s="3" t="s">
        <v>42</v>
      </c>
      <c r="K8" s="3" t="s">
        <v>43</v>
      </c>
      <c r="L8" s="2" t="s">
        <v>44</v>
      </c>
      <c r="M8" s="2" t="s">
        <v>45</v>
      </c>
      <c r="N8" s="2" t="s">
        <v>46</v>
      </c>
      <c r="O8" s="2" t="s">
        <v>47</v>
      </c>
      <c r="P8" s="2" t="s">
        <v>48</v>
      </c>
      <c r="Q8" s="2"/>
      <c r="R8" s="2" t="s">
        <v>62</v>
      </c>
      <c r="S8" s="2">
        <v>3530013093</v>
      </c>
      <c r="T8" s="2"/>
      <c r="U8" s="4" t="s">
        <v>50</v>
      </c>
      <c r="V8" s="4" t="s">
        <v>51</v>
      </c>
      <c r="W8" s="5">
        <v>1</v>
      </c>
      <c r="X8" s="6">
        <v>9495</v>
      </c>
      <c r="Y8" s="6">
        <v>1</v>
      </c>
      <c r="Z8" s="6">
        <v>4150</v>
      </c>
      <c r="AA8" s="6"/>
      <c r="AB8" s="6"/>
      <c r="AC8" s="6">
        <v>2</v>
      </c>
      <c r="AD8" s="6">
        <v>8661</v>
      </c>
      <c r="AE8" s="6">
        <v>1</v>
      </c>
      <c r="AF8" s="6">
        <v>4520</v>
      </c>
      <c r="AG8" s="6">
        <v>1</v>
      </c>
      <c r="AH8" s="6">
        <v>820</v>
      </c>
      <c r="AI8" s="6">
        <v>1</v>
      </c>
      <c r="AJ8" s="6">
        <v>250</v>
      </c>
      <c r="AK8" s="6">
        <v>1</v>
      </c>
      <c r="AL8" s="6">
        <v>58</v>
      </c>
      <c r="AM8" s="6">
        <v>1</v>
      </c>
      <c r="AN8" s="6">
        <v>912</v>
      </c>
      <c r="AO8" s="6">
        <v>1</v>
      </c>
      <c r="AP8" s="6">
        <v>160</v>
      </c>
      <c r="AQ8" s="6"/>
      <c r="AR8" s="6"/>
      <c r="AS8" s="6">
        <v>2</v>
      </c>
      <c r="AT8" s="6">
        <v>8608</v>
      </c>
      <c r="AU8" s="7">
        <f t="shared" si="0"/>
        <v>12</v>
      </c>
      <c r="AV8" s="7">
        <f t="shared" si="1"/>
        <v>37634</v>
      </c>
      <c r="AW8" s="29"/>
    </row>
    <row r="9" spans="1:49" ht="42.75" customHeight="1" x14ac:dyDescent="0.2">
      <c r="A9" s="1">
        <v>6</v>
      </c>
      <c r="B9" s="2" t="s">
        <v>36</v>
      </c>
      <c r="C9" s="2" t="s">
        <v>63</v>
      </c>
      <c r="D9" s="2" t="s">
        <v>64</v>
      </c>
      <c r="E9" s="32" t="s">
        <v>65</v>
      </c>
      <c r="F9" s="32"/>
      <c r="G9" s="32"/>
      <c r="H9" s="2" t="s">
        <v>40</v>
      </c>
      <c r="I9" s="2" t="s">
        <v>41</v>
      </c>
      <c r="J9" s="3" t="s">
        <v>42</v>
      </c>
      <c r="K9" s="3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/>
      <c r="R9" s="2" t="s">
        <v>66</v>
      </c>
      <c r="S9" s="2">
        <v>3530013223</v>
      </c>
      <c r="T9" s="2"/>
      <c r="U9" s="4" t="s">
        <v>50</v>
      </c>
      <c r="V9" s="4" t="s">
        <v>51</v>
      </c>
      <c r="W9" s="5"/>
      <c r="X9" s="6"/>
      <c r="Y9" s="6">
        <v>2</v>
      </c>
      <c r="Z9" s="6">
        <v>8933</v>
      </c>
      <c r="AA9" s="6"/>
      <c r="AB9" s="6"/>
      <c r="AC9" s="6">
        <v>2</v>
      </c>
      <c r="AD9" s="6">
        <v>8043</v>
      </c>
      <c r="AE9" s="6"/>
      <c r="AF9" s="6"/>
      <c r="AG9" s="6">
        <v>2</v>
      </c>
      <c r="AH9" s="6">
        <v>2288</v>
      </c>
      <c r="AI9" s="6"/>
      <c r="AJ9" s="6"/>
      <c r="AK9" s="6">
        <v>2</v>
      </c>
      <c r="AL9" s="6">
        <v>58</v>
      </c>
      <c r="AM9" s="6">
        <v>1</v>
      </c>
      <c r="AN9" s="6">
        <v>1779</v>
      </c>
      <c r="AO9" s="6">
        <v>1</v>
      </c>
      <c r="AP9" s="6">
        <v>1152</v>
      </c>
      <c r="AQ9" s="6">
        <v>1</v>
      </c>
      <c r="AR9" s="6">
        <v>3646</v>
      </c>
      <c r="AS9" s="6">
        <v>1</v>
      </c>
      <c r="AT9" s="6">
        <v>3759</v>
      </c>
      <c r="AU9" s="7">
        <f t="shared" si="0"/>
        <v>12</v>
      </c>
      <c r="AV9" s="7">
        <f t="shared" si="1"/>
        <v>29658</v>
      </c>
      <c r="AW9" s="29"/>
    </row>
    <row r="10" spans="1:49" ht="42.75" customHeight="1" x14ac:dyDescent="0.2">
      <c r="A10" s="1">
        <v>7</v>
      </c>
      <c r="B10" s="2" t="s">
        <v>36</v>
      </c>
      <c r="C10" s="2" t="s">
        <v>63</v>
      </c>
      <c r="D10" s="2" t="s">
        <v>67</v>
      </c>
      <c r="E10" s="32" t="s">
        <v>68</v>
      </c>
      <c r="F10" s="32"/>
      <c r="G10" s="32"/>
      <c r="H10" s="2" t="s">
        <v>40</v>
      </c>
      <c r="I10" s="2" t="s">
        <v>41</v>
      </c>
      <c r="J10" s="3" t="s">
        <v>42</v>
      </c>
      <c r="K10" s="3" t="s">
        <v>43</v>
      </c>
      <c r="L10" s="2" t="s">
        <v>44</v>
      </c>
      <c r="M10" s="2" t="s">
        <v>45</v>
      </c>
      <c r="N10" s="2" t="s">
        <v>46</v>
      </c>
      <c r="O10" s="2" t="s">
        <v>47</v>
      </c>
      <c r="P10" s="2" t="s">
        <v>48</v>
      </c>
      <c r="Q10" s="2"/>
      <c r="R10" s="2" t="s">
        <v>69</v>
      </c>
      <c r="S10" s="2">
        <v>3530010625</v>
      </c>
      <c r="T10" s="2"/>
      <c r="U10" s="4" t="s">
        <v>50</v>
      </c>
      <c r="V10" s="4" t="s">
        <v>51</v>
      </c>
      <c r="W10" s="5">
        <v>1</v>
      </c>
      <c r="X10" s="6">
        <v>10221</v>
      </c>
      <c r="Y10" s="6">
        <v>1</v>
      </c>
      <c r="Z10" s="6">
        <v>14141</v>
      </c>
      <c r="AA10" s="6">
        <v>1</v>
      </c>
      <c r="AB10" s="6">
        <v>9984</v>
      </c>
      <c r="AC10" s="6"/>
      <c r="AD10" s="6"/>
      <c r="AE10" s="6">
        <v>2</v>
      </c>
      <c r="AF10" s="6">
        <v>9324</v>
      </c>
      <c r="AG10" s="6">
        <v>1</v>
      </c>
      <c r="AH10" s="6">
        <v>556</v>
      </c>
      <c r="AI10" s="6">
        <v>1</v>
      </c>
      <c r="AJ10" s="6">
        <v>696</v>
      </c>
      <c r="AK10" s="6">
        <v>1</v>
      </c>
      <c r="AL10" s="6">
        <v>715</v>
      </c>
      <c r="AM10" s="6">
        <v>1</v>
      </c>
      <c r="AN10" s="6">
        <v>734</v>
      </c>
      <c r="AO10" s="6">
        <v>1</v>
      </c>
      <c r="AP10" s="6">
        <v>8758</v>
      </c>
      <c r="AQ10" s="6">
        <v>1</v>
      </c>
      <c r="AR10" s="6">
        <v>9162</v>
      </c>
      <c r="AS10" s="6">
        <v>1</v>
      </c>
      <c r="AT10" s="6">
        <v>11872</v>
      </c>
      <c r="AU10" s="7">
        <f t="shared" si="0"/>
        <v>12</v>
      </c>
      <c r="AV10" s="7">
        <f t="shared" si="1"/>
        <v>76163</v>
      </c>
      <c r="AW10" s="29"/>
    </row>
    <row r="11" spans="1:49" ht="42.75" customHeight="1" x14ac:dyDescent="0.2">
      <c r="A11" s="1">
        <v>8</v>
      </c>
      <c r="B11" s="2" t="s">
        <v>36</v>
      </c>
      <c r="C11" s="2" t="s">
        <v>63</v>
      </c>
      <c r="D11" s="2" t="s">
        <v>64</v>
      </c>
      <c r="E11" s="32" t="s">
        <v>70</v>
      </c>
      <c r="F11" s="32"/>
      <c r="G11" s="32"/>
      <c r="H11" s="2" t="s">
        <v>40</v>
      </c>
      <c r="I11" s="2" t="s">
        <v>41</v>
      </c>
      <c r="J11" s="3" t="s">
        <v>42</v>
      </c>
      <c r="K11" s="3" t="s">
        <v>43</v>
      </c>
      <c r="L11" s="2" t="s">
        <v>44</v>
      </c>
      <c r="M11" s="2" t="s">
        <v>45</v>
      </c>
      <c r="N11" s="2" t="s">
        <v>46</v>
      </c>
      <c r="O11" s="2" t="s">
        <v>47</v>
      </c>
      <c r="P11" s="2" t="s">
        <v>48</v>
      </c>
      <c r="Q11" s="2"/>
      <c r="R11" s="2" t="s">
        <v>71</v>
      </c>
      <c r="S11" s="2">
        <v>3530010168</v>
      </c>
      <c r="T11" s="2"/>
      <c r="U11" s="4" t="s">
        <v>50</v>
      </c>
      <c r="V11" s="4" t="s">
        <v>51</v>
      </c>
      <c r="W11" s="5"/>
      <c r="X11" s="6"/>
      <c r="Y11" s="6">
        <v>2</v>
      </c>
      <c r="Z11" s="6">
        <v>10058</v>
      </c>
      <c r="AA11" s="6"/>
      <c r="AB11" s="6"/>
      <c r="AC11" s="6">
        <v>2</v>
      </c>
      <c r="AD11" s="6">
        <v>9179</v>
      </c>
      <c r="AE11" s="6"/>
      <c r="AF11" s="6"/>
      <c r="AG11" s="6">
        <v>2</v>
      </c>
      <c r="AH11" s="6">
        <v>137</v>
      </c>
      <c r="AI11" s="6"/>
      <c r="AJ11" s="6"/>
      <c r="AK11" s="6">
        <v>2</v>
      </c>
      <c r="AL11" s="6">
        <v>0</v>
      </c>
      <c r="AM11" s="6">
        <v>1</v>
      </c>
      <c r="AN11" s="6">
        <v>1140</v>
      </c>
      <c r="AO11" s="6">
        <v>1</v>
      </c>
      <c r="AP11" s="6">
        <v>924</v>
      </c>
      <c r="AQ11" s="6">
        <v>1</v>
      </c>
      <c r="AR11" s="6">
        <v>4287</v>
      </c>
      <c r="AS11" s="6">
        <v>1</v>
      </c>
      <c r="AT11" s="6">
        <v>4434</v>
      </c>
      <c r="AU11" s="7">
        <f t="shared" si="0"/>
        <v>12</v>
      </c>
      <c r="AV11" s="7">
        <f t="shared" si="1"/>
        <v>30159</v>
      </c>
      <c r="AW11" s="29"/>
    </row>
    <row r="12" spans="1:49" ht="42.75" customHeight="1" x14ac:dyDescent="0.2">
      <c r="A12" s="1">
        <v>9</v>
      </c>
      <c r="B12" s="2" t="s">
        <v>36</v>
      </c>
      <c r="C12" s="2" t="s">
        <v>72</v>
      </c>
      <c r="D12" s="2" t="s">
        <v>73</v>
      </c>
      <c r="E12" s="32" t="s">
        <v>74</v>
      </c>
      <c r="F12" s="32"/>
      <c r="G12" s="32"/>
      <c r="H12" s="2" t="s">
        <v>40</v>
      </c>
      <c r="I12" s="2" t="s">
        <v>41</v>
      </c>
      <c r="J12" s="3" t="s">
        <v>42</v>
      </c>
      <c r="K12" s="3" t="s">
        <v>43</v>
      </c>
      <c r="L12" s="2" t="s">
        <v>44</v>
      </c>
      <c r="M12" s="2" t="s">
        <v>45</v>
      </c>
      <c r="N12" s="2" t="s">
        <v>46</v>
      </c>
      <c r="O12" s="2" t="s">
        <v>56</v>
      </c>
      <c r="P12" s="2" t="s">
        <v>48</v>
      </c>
      <c r="Q12" s="2">
        <v>130</v>
      </c>
      <c r="R12" s="8" t="s">
        <v>75</v>
      </c>
      <c r="S12" s="2" t="s">
        <v>76</v>
      </c>
      <c r="T12" s="2"/>
      <c r="U12" s="4" t="s">
        <v>50</v>
      </c>
      <c r="V12" s="4" t="s">
        <v>51</v>
      </c>
      <c r="W12" s="5">
        <v>1</v>
      </c>
      <c r="X12" s="6">
        <v>38351</v>
      </c>
      <c r="Y12" s="6">
        <v>1</v>
      </c>
      <c r="Z12" s="6">
        <v>37350</v>
      </c>
      <c r="AA12" s="6">
        <v>1</v>
      </c>
      <c r="AB12" s="6">
        <v>34287</v>
      </c>
      <c r="AC12" s="6">
        <v>1</v>
      </c>
      <c r="AD12" s="6">
        <v>11560</v>
      </c>
      <c r="AE12" s="6">
        <v>1</v>
      </c>
      <c r="AF12" s="6">
        <v>6850</v>
      </c>
      <c r="AG12" s="6">
        <v>1</v>
      </c>
      <c r="AH12" s="6">
        <v>5979</v>
      </c>
      <c r="AI12" s="6">
        <v>1</v>
      </c>
      <c r="AJ12" s="6">
        <v>3678</v>
      </c>
      <c r="AK12" s="6">
        <v>1</v>
      </c>
      <c r="AL12" s="6">
        <v>4688</v>
      </c>
      <c r="AM12" s="6">
        <v>1</v>
      </c>
      <c r="AN12" s="6">
        <v>6946</v>
      </c>
      <c r="AO12" s="6">
        <v>1</v>
      </c>
      <c r="AP12" s="6">
        <v>14602</v>
      </c>
      <c r="AQ12" s="6">
        <v>1</v>
      </c>
      <c r="AR12" s="6">
        <v>23865</v>
      </c>
      <c r="AS12" s="6">
        <v>1</v>
      </c>
      <c r="AT12" s="6">
        <v>32580</v>
      </c>
      <c r="AU12" s="7">
        <f t="shared" si="0"/>
        <v>12</v>
      </c>
      <c r="AV12" s="7">
        <f t="shared" si="1"/>
        <v>220736</v>
      </c>
      <c r="AW12" s="29"/>
    </row>
    <row r="13" spans="1:49" ht="42.75" customHeight="1" x14ac:dyDescent="0.2">
      <c r="A13" s="1">
        <v>10</v>
      </c>
      <c r="B13" s="2" t="s">
        <v>36</v>
      </c>
      <c r="C13" s="2" t="s">
        <v>77</v>
      </c>
      <c r="D13" s="2" t="s">
        <v>78</v>
      </c>
      <c r="E13" s="32" t="s">
        <v>79</v>
      </c>
      <c r="F13" s="32"/>
      <c r="G13" s="32"/>
      <c r="H13" s="2" t="s">
        <v>40</v>
      </c>
      <c r="I13" s="2" t="s">
        <v>41</v>
      </c>
      <c r="J13" s="3" t="s">
        <v>42</v>
      </c>
      <c r="K13" s="3" t="s">
        <v>43</v>
      </c>
      <c r="L13" s="2" t="s">
        <v>44</v>
      </c>
      <c r="M13" s="2" t="s">
        <v>45</v>
      </c>
      <c r="N13" s="2" t="s">
        <v>46</v>
      </c>
      <c r="O13" s="2" t="s">
        <v>53</v>
      </c>
      <c r="P13" s="2" t="s">
        <v>80</v>
      </c>
      <c r="Q13" s="2"/>
      <c r="R13" s="2">
        <v>652120</v>
      </c>
      <c r="S13" s="2">
        <v>3530013087</v>
      </c>
      <c r="T13" s="2"/>
      <c r="U13" s="4" t="s">
        <v>50</v>
      </c>
      <c r="V13" s="4" t="s">
        <v>51</v>
      </c>
      <c r="W13" s="5">
        <v>1</v>
      </c>
      <c r="X13" s="6">
        <v>22421</v>
      </c>
      <c r="Y13" s="6">
        <v>1</v>
      </c>
      <c r="Z13" s="6">
        <v>18574</v>
      </c>
      <c r="AA13" s="6">
        <v>1</v>
      </c>
      <c r="AB13" s="6">
        <v>16506</v>
      </c>
      <c r="AC13" s="6">
        <v>1</v>
      </c>
      <c r="AD13" s="6">
        <v>4694</v>
      </c>
      <c r="AE13" s="6">
        <v>1</v>
      </c>
      <c r="AF13" s="6">
        <v>715</v>
      </c>
      <c r="AG13" s="6">
        <v>1</v>
      </c>
      <c r="AH13" s="6">
        <v>670</v>
      </c>
      <c r="AI13" s="6">
        <v>1</v>
      </c>
      <c r="AJ13" s="6">
        <v>402</v>
      </c>
      <c r="AK13" s="6">
        <v>1</v>
      </c>
      <c r="AL13" s="6">
        <v>401</v>
      </c>
      <c r="AM13" s="6">
        <v>1</v>
      </c>
      <c r="AN13" s="6">
        <v>1135</v>
      </c>
      <c r="AO13" s="6">
        <v>1</v>
      </c>
      <c r="AP13" s="6">
        <v>6653</v>
      </c>
      <c r="AQ13" s="6">
        <v>1</v>
      </c>
      <c r="AR13" s="6">
        <v>14039</v>
      </c>
      <c r="AS13" s="6">
        <v>1</v>
      </c>
      <c r="AT13" s="6">
        <v>20488</v>
      </c>
      <c r="AU13" s="7">
        <f t="shared" si="0"/>
        <v>12</v>
      </c>
      <c r="AV13" s="7">
        <f t="shared" si="1"/>
        <v>106698</v>
      </c>
      <c r="AW13" s="29"/>
    </row>
    <row r="14" spans="1:49" ht="42.75" customHeight="1" x14ac:dyDescent="0.2">
      <c r="A14" s="1">
        <v>11</v>
      </c>
      <c r="B14" s="2" t="s">
        <v>81</v>
      </c>
      <c r="C14" s="2" t="s">
        <v>82</v>
      </c>
      <c r="D14" s="2" t="s">
        <v>83</v>
      </c>
      <c r="E14" s="32" t="s">
        <v>84</v>
      </c>
      <c r="F14" s="32"/>
      <c r="G14" s="32"/>
      <c r="H14" s="2" t="s">
        <v>40</v>
      </c>
      <c r="I14" s="2" t="s">
        <v>41</v>
      </c>
      <c r="J14" s="3" t="s">
        <v>42</v>
      </c>
      <c r="K14" s="3" t="s">
        <v>43</v>
      </c>
      <c r="L14" s="2" t="s">
        <v>44</v>
      </c>
      <c r="M14" s="2" t="s">
        <v>45</v>
      </c>
      <c r="N14" s="2" t="s">
        <v>46</v>
      </c>
      <c r="O14" s="2" t="s">
        <v>47</v>
      </c>
      <c r="P14" s="2" t="s">
        <v>48</v>
      </c>
      <c r="Q14" s="2"/>
      <c r="R14" s="2" t="s">
        <v>85</v>
      </c>
      <c r="S14" s="2">
        <v>3530010627</v>
      </c>
      <c r="T14" s="2"/>
      <c r="U14" s="4" t="s">
        <v>50</v>
      </c>
      <c r="V14" s="4" t="s">
        <v>51</v>
      </c>
      <c r="W14" s="5"/>
      <c r="X14" s="6"/>
      <c r="Y14" s="6">
        <v>2</v>
      </c>
      <c r="Z14" s="6">
        <v>13309</v>
      </c>
      <c r="AA14" s="6"/>
      <c r="AB14" s="6"/>
      <c r="AC14" s="6">
        <v>2</v>
      </c>
      <c r="AD14" s="6">
        <v>9797</v>
      </c>
      <c r="AE14" s="6"/>
      <c r="AF14" s="6"/>
      <c r="AG14" s="6">
        <v>2</v>
      </c>
      <c r="AH14" s="6">
        <v>478</v>
      </c>
      <c r="AI14" s="6"/>
      <c r="AJ14" s="6"/>
      <c r="AK14" s="6">
        <v>2</v>
      </c>
      <c r="AL14" s="6">
        <v>232</v>
      </c>
      <c r="AM14" s="6">
        <v>1</v>
      </c>
      <c r="AN14" s="6">
        <v>718</v>
      </c>
      <c r="AO14" s="6">
        <v>1</v>
      </c>
      <c r="AP14" s="6">
        <v>171</v>
      </c>
      <c r="AQ14" s="6"/>
      <c r="AR14" s="6"/>
      <c r="AS14" s="6">
        <v>2</v>
      </c>
      <c r="AT14" s="6">
        <v>10837</v>
      </c>
      <c r="AU14" s="7">
        <f t="shared" si="0"/>
        <v>12</v>
      </c>
      <c r="AV14" s="7">
        <f t="shared" si="1"/>
        <v>35542</v>
      </c>
      <c r="AW14" s="29"/>
    </row>
    <row r="15" spans="1:49" ht="42.75" customHeight="1" x14ac:dyDescent="0.2">
      <c r="A15" s="1">
        <v>12</v>
      </c>
      <c r="B15" s="2" t="s">
        <v>86</v>
      </c>
      <c r="C15" s="2" t="s">
        <v>87</v>
      </c>
      <c r="D15" s="2" t="s">
        <v>88</v>
      </c>
      <c r="E15" s="32" t="s">
        <v>89</v>
      </c>
      <c r="F15" s="32"/>
      <c r="G15" s="32"/>
      <c r="H15" s="2" t="s">
        <v>40</v>
      </c>
      <c r="I15" s="2" t="s">
        <v>41</v>
      </c>
      <c r="J15" s="3" t="s">
        <v>42</v>
      </c>
      <c r="K15" s="3" t="s">
        <v>43</v>
      </c>
      <c r="L15" s="2" t="s">
        <v>44</v>
      </c>
      <c r="M15" s="2" t="s">
        <v>45</v>
      </c>
      <c r="N15" s="2" t="s">
        <v>46</v>
      </c>
      <c r="O15" s="2" t="s">
        <v>47</v>
      </c>
      <c r="P15" s="2" t="s">
        <v>48</v>
      </c>
      <c r="Q15" s="2"/>
      <c r="R15" s="2" t="s">
        <v>90</v>
      </c>
      <c r="S15" s="2">
        <v>3530014258</v>
      </c>
      <c r="T15" s="2"/>
      <c r="U15" s="4" t="s">
        <v>50</v>
      </c>
      <c r="V15" s="4" t="s">
        <v>51</v>
      </c>
      <c r="W15" s="5"/>
      <c r="X15" s="6"/>
      <c r="Y15" s="6">
        <v>2</v>
      </c>
      <c r="Z15" s="6">
        <v>11115</v>
      </c>
      <c r="AA15" s="6"/>
      <c r="AB15" s="6"/>
      <c r="AC15" s="6">
        <v>2</v>
      </c>
      <c r="AD15" s="6">
        <v>9875</v>
      </c>
      <c r="AE15" s="6"/>
      <c r="AF15" s="6"/>
      <c r="AG15" s="6">
        <v>2</v>
      </c>
      <c r="AH15" s="6">
        <v>1525</v>
      </c>
      <c r="AI15" s="6"/>
      <c r="AJ15" s="6"/>
      <c r="AK15" s="6">
        <v>2</v>
      </c>
      <c r="AL15" s="6">
        <v>278</v>
      </c>
      <c r="AM15" s="6">
        <v>1</v>
      </c>
      <c r="AN15" s="6">
        <v>1243</v>
      </c>
      <c r="AO15" s="6">
        <v>1</v>
      </c>
      <c r="AP15" s="6">
        <v>217</v>
      </c>
      <c r="AQ15" s="6"/>
      <c r="AR15" s="6"/>
      <c r="AS15" s="6">
        <v>2</v>
      </c>
      <c r="AT15" s="6">
        <v>9700</v>
      </c>
      <c r="AU15" s="7">
        <f t="shared" si="0"/>
        <v>12</v>
      </c>
      <c r="AV15" s="7">
        <f t="shared" si="1"/>
        <v>33953</v>
      </c>
      <c r="AW15" s="29"/>
    </row>
    <row r="16" spans="1:49" ht="42.75" customHeight="1" x14ac:dyDescent="0.2">
      <c r="A16" s="1">
        <v>13</v>
      </c>
      <c r="B16" s="2" t="s">
        <v>86</v>
      </c>
      <c r="C16" s="2" t="s">
        <v>87</v>
      </c>
      <c r="D16" s="2" t="s">
        <v>91</v>
      </c>
      <c r="E16" s="32" t="s">
        <v>92</v>
      </c>
      <c r="F16" s="32"/>
      <c r="G16" s="32"/>
      <c r="H16" s="2" t="s">
        <v>40</v>
      </c>
      <c r="I16" s="2" t="s">
        <v>41</v>
      </c>
      <c r="J16" s="3" t="s">
        <v>42</v>
      </c>
      <c r="K16" s="3" t="s">
        <v>43</v>
      </c>
      <c r="L16" s="2" t="s">
        <v>44</v>
      </c>
      <c r="M16" s="2" t="s">
        <v>45</v>
      </c>
      <c r="N16" s="2" t="s">
        <v>46</v>
      </c>
      <c r="O16" s="2" t="s">
        <v>47</v>
      </c>
      <c r="P16" s="2" t="s">
        <v>48</v>
      </c>
      <c r="Q16" s="2"/>
      <c r="R16" s="2">
        <v>2755</v>
      </c>
      <c r="S16" s="2">
        <v>3530014719</v>
      </c>
      <c r="T16" s="2"/>
      <c r="U16" s="4" t="s">
        <v>50</v>
      </c>
      <c r="V16" s="4" t="s">
        <v>51</v>
      </c>
      <c r="W16" s="5"/>
      <c r="X16" s="6"/>
      <c r="Y16" s="6"/>
      <c r="Z16" s="6"/>
      <c r="AA16" s="6">
        <v>3</v>
      </c>
      <c r="AB16" s="6">
        <v>20027</v>
      </c>
      <c r="AC16" s="6"/>
      <c r="AD16" s="6"/>
      <c r="AE16" s="6">
        <v>2</v>
      </c>
      <c r="AF16" s="6">
        <v>15320</v>
      </c>
      <c r="AG16" s="6"/>
      <c r="AH16" s="6"/>
      <c r="AI16" s="6">
        <v>2</v>
      </c>
      <c r="AJ16" s="6">
        <v>982</v>
      </c>
      <c r="AK16" s="6"/>
      <c r="AL16" s="6"/>
      <c r="AM16" s="6">
        <v>2</v>
      </c>
      <c r="AN16" s="6">
        <v>783</v>
      </c>
      <c r="AO16" s="6">
        <v>1</v>
      </c>
      <c r="AP16" s="6">
        <v>3533</v>
      </c>
      <c r="AQ16" s="6">
        <v>1</v>
      </c>
      <c r="AR16" s="6">
        <v>2145</v>
      </c>
      <c r="AS16" s="6">
        <v>1</v>
      </c>
      <c r="AT16" s="6">
        <v>8520</v>
      </c>
      <c r="AU16" s="7">
        <f t="shared" si="0"/>
        <v>12</v>
      </c>
      <c r="AV16" s="7">
        <f t="shared" si="1"/>
        <v>51310</v>
      </c>
      <c r="AW16" s="29"/>
    </row>
    <row r="17" spans="1:49" ht="42.75" customHeight="1" x14ac:dyDescent="0.2">
      <c r="A17" s="1">
        <v>14</v>
      </c>
      <c r="B17" s="2" t="s">
        <v>93</v>
      </c>
      <c r="C17" s="2" t="s">
        <v>94</v>
      </c>
      <c r="D17" s="2" t="s">
        <v>95</v>
      </c>
      <c r="E17" s="32" t="s">
        <v>96</v>
      </c>
      <c r="F17" s="32"/>
      <c r="G17" s="32"/>
      <c r="H17" s="2" t="s">
        <v>40</v>
      </c>
      <c r="I17" s="2" t="s">
        <v>41</v>
      </c>
      <c r="J17" s="3" t="s">
        <v>42</v>
      </c>
      <c r="K17" s="3" t="s">
        <v>43</v>
      </c>
      <c r="L17" s="2" t="s">
        <v>44</v>
      </c>
      <c r="M17" s="2" t="s">
        <v>45</v>
      </c>
      <c r="N17" s="2" t="s">
        <v>46</v>
      </c>
      <c r="O17" s="2" t="s">
        <v>47</v>
      </c>
      <c r="P17" s="2" t="s">
        <v>48</v>
      </c>
      <c r="Q17" s="2"/>
      <c r="R17" s="2">
        <v>1567183</v>
      </c>
      <c r="S17" s="2">
        <v>3530010152</v>
      </c>
      <c r="T17" s="2"/>
      <c r="U17" s="4" t="s">
        <v>50</v>
      </c>
      <c r="V17" s="4" t="s">
        <v>51</v>
      </c>
      <c r="W17" s="5"/>
      <c r="X17" s="9"/>
      <c r="Y17" s="6">
        <v>2</v>
      </c>
      <c r="Z17" s="6">
        <v>2731</v>
      </c>
      <c r="AA17" s="22"/>
      <c r="AB17" s="22"/>
      <c r="AC17" s="6">
        <v>2</v>
      </c>
      <c r="AD17" s="6">
        <v>27257</v>
      </c>
      <c r="AE17" s="22"/>
      <c r="AF17" s="22"/>
      <c r="AG17" s="6">
        <v>2</v>
      </c>
      <c r="AH17" s="6">
        <v>9257</v>
      </c>
      <c r="AI17" s="6">
        <v>1</v>
      </c>
      <c r="AJ17" s="6">
        <v>0</v>
      </c>
      <c r="AK17" s="22">
        <v>1</v>
      </c>
      <c r="AL17" s="22">
        <v>0</v>
      </c>
      <c r="AM17" s="6">
        <v>1</v>
      </c>
      <c r="AN17" s="6">
        <v>0</v>
      </c>
      <c r="AO17" s="6">
        <v>1</v>
      </c>
      <c r="AP17" s="6">
        <v>7631</v>
      </c>
      <c r="AQ17" s="6">
        <v>1</v>
      </c>
      <c r="AR17" s="6">
        <v>5681</v>
      </c>
      <c r="AS17" s="6">
        <v>1</v>
      </c>
      <c r="AT17" s="6">
        <v>11491</v>
      </c>
      <c r="AU17" s="7">
        <f t="shared" si="0"/>
        <v>12</v>
      </c>
      <c r="AV17" s="7">
        <f t="shared" si="1"/>
        <v>64048</v>
      </c>
      <c r="AW17" s="29"/>
    </row>
    <row r="18" spans="1:49" ht="42.75" customHeight="1" x14ac:dyDescent="0.2">
      <c r="A18" s="1">
        <v>15</v>
      </c>
      <c r="B18" s="2" t="s">
        <v>36</v>
      </c>
      <c r="C18" s="2" t="s">
        <v>94</v>
      </c>
      <c r="D18" s="2" t="s">
        <v>95</v>
      </c>
      <c r="E18" s="32" t="s">
        <v>97</v>
      </c>
      <c r="F18" s="32"/>
      <c r="G18" s="32"/>
      <c r="H18" s="2" t="s">
        <v>40</v>
      </c>
      <c r="I18" s="2" t="s">
        <v>41</v>
      </c>
      <c r="J18" s="3" t="s">
        <v>42</v>
      </c>
      <c r="K18" s="3" t="s">
        <v>43</v>
      </c>
      <c r="L18" s="2" t="s">
        <v>44</v>
      </c>
      <c r="M18" s="2" t="s">
        <v>45</v>
      </c>
      <c r="N18" s="2" t="s">
        <v>46</v>
      </c>
      <c r="O18" s="2" t="s">
        <v>47</v>
      </c>
      <c r="P18" s="2" t="s">
        <v>48</v>
      </c>
      <c r="Q18" s="2"/>
      <c r="R18" s="2">
        <v>1567147</v>
      </c>
      <c r="S18" s="2">
        <v>3530010635</v>
      </c>
      <c r="T18" s="2"/>
      <c r="U18" s="4" t="s">
        <v>50</v>
      </c>
      <c r="V18" s="4" t="s">
        <v>51</v>
      </c>
      <c r="W18" s="5"/>
      <c r="X18" s="9"/>
      <c r="Y18" s="6">
        <v>2</v>
      </c>
      <c r="Z18" s="6">
        <v>1261</v>
      </c>
      <c r="AA18" s="22"/>
      <c r="AB18" s="22"/>
      <c r="AC18" s="6">
        <v>2</v>
      </c>
      <c r="AD18" s="6">
        <v>13529</v>
      </c>
      <c r="AE18" s="22"/>
      <c r="AF18" s="22"/>
      <c r="AG18" s="6">
        <v>2</v>
      </c>
      <c r="AH18" s="6">
        <v>4567</v>
      </c>
      <c r="AI18" s="6">
        <v>1</v>
      </c>
      <c r="AJ18" s="6">
        <v>0</v>
      </c>
      <c r="AK18" s="22">
        <v>1</v>
      </c>
      <c r="AL18" s="22">
        <v>0</v>
      </c>
      <c r="AM18" s="6">
        <v>1</v>
      </c>
      <c r="AN18" s="6">
        <v>0</v>
      </c>
      <c r="AO18" s="6">
        <v>1</v>
      </c>
      <c r="AP18" s="6">
        <v>3115</v>
      </c>
      <c r="AQ18" s="6">
        <v>1</v>
      </c>
      <c r="AR18" s="6">
        <v>3469</v>
      </c>
      <c r="AS18" s="6">
        <v>1</v>
      </c>
      <c r="AT18" s="6">
        <v>5245</v>
      </c>
      <c r="AU18" s="7">
        <f t="shared" si="0"/>
        <v>12</v>
      </c>
      <c r="AV18" s="7">
        <f t="shared" si="1"/>
        <v>31186</v>
      </c>
      <c r="AW18" s="29"/>
    </row>
    <row r="19" spans="1:49" ht="42.75" customHeight="1" x14ac:dyDescent="0.2">
      <c r="A19" s="10"/>
      <c r="H19" s="10"/>
      <c r="I19" s="10"/>
      <c r="J19" s="10"/>
      <c r="K19" s="10"/>
      <c r="L19" s="10"/>
      <c r="M19" s="10"/>
      <c r="N19" s="12"/>
      <c r="O19" s="10"/>
      <c r="P19" s="10"/>
      <c r="Q19" s="13">
        <f>SUM(Q4:Q18)</f>
        <v>459</v>
      </c>
      <c r="R19" s="10"/>
      <c r="S19" s="10"/>
      <c r="T19" s="10"/>
      <c r="U19" s="10"/>
      <c r="V19" s="10"/>
      <c r="W19" s="10"/>
      <c r="AT19" s="14" t="s">
        <v>26</v>
      </c>
      <c r="AU19" s="15">
        <f>SUM(AU4:AU18)</f>
        <v>180</v>
      </c>
      <c r="AV19" s="15">
        <f>SUM(AV4:AV18)</f>
        <v>1597808</v>
      </c>
      <c r="AW19" s="29"/>
    </row>
    <row r="20" spans="1:49" ht="42.75" customHeight="1" x14ac:dyDescent="0.2">
      <c r="A20" s="10"/>
      <c r="H20" s="10"/>
      <c r="I20" s="10"/>
      <c r="J20" s="10"/>
      <c r="K20" s="10"/>
      <c r="L20" s="10"/>
      <c r="M20" s="10"/>
      <c r="N20" s="10"/>
      <c r="O20" s="10"/>
      <c r="P20" s="10"/>
      <c r="Q20" s="16"/>
      <c r="R20" s="10"/>
      <c r="S20" s="10"/>
      <c r="T20" s="10"/>
      <c r="U20" s="10"/>
      <c r="V20" s="10"/>
      <c r="W20" s="10"/>
      <c r="AT20" s="17"/>
      <c r="AU20" s="18"/>
      <c r="AV20" s="18"/>
      <c r="AW20" s="10"/>
    </row>
    <row r="21" spans="1:49" ht="42.75" customHeight="1" x14ac:dyDescent="0.2">
      <c r="A21" s="10"/>
      <c r="B21" s="19" t="s">
        <v>98</v>
      </c>
      <c r="C21" s="12"/>
      <c r="D21" s="12"/>
      <c r="E21" s="1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0"/>
      <c r="AW21" s="10"/>
    </row>
    <row r="22" spans="1:49" ht="63" customHeight="1" x14ac:dyDescent="0.2">
      <c r="A22" s="10"/>
      <c r="B22" s="2" t="s">
        <v>99</v>
      </c>
      <c r="C22" s="2" t="s">
        <v>100</v>
      </c>
      <c r="D22" s="2" t="s">
        <v>101</v>
      </c>
      <c r="E22" s="2" t="s">
        <v>107</v>
      </c>
      <c r="F22" s="2" t="s">
        <v>102</v>
      </c>
      <c r="G22" s="2" t="s">
        <v>103</v>
      </c>
      <c r="H22" s="23" t="s">
        <v>112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42.75" customHeight="1" x14ac:dyDescent="0.2">
      <c r="A23" s="10"/>
      <c r="B23" s="2" t="s">
        <v>104</v>
      </c>
      <c r="C23" s="2">
        <v>2</v>
      </c>
      <c r="D23" s="2" t="s">
        <v>108</v>
      </c>
      <c r="E23" s="6">
        <v>809677</v>
      </c>
      <c r="F23" s="2">
        <v>459</v>
      </c>
      <c r="G23" s="6">
        <v>4020840</v>
      </c>
      <c r="H23" s="24">
        <f>ROUND(E23*0.2,0)</f>
        <v>161935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0"/>
      <c r="AM23" s="2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42.75" customHeight="1" x14ac:dyDescent="0.2">
      <c r="A24" s="10"/>
      <c r="B24" s="2" t="s">
        <v>105</v>
      </c>
      <c r="C24" s="2">
        <v>2</v>
      </c>
      <c r="D24" s="2" t="s">
        <v>108</v>
      </c>
      <c r="E24" s="6">
        <v>250116</v>
      </c>
      <c r="F24" s="2"/>
      <c r="G24" s="6"/>
      <c r="H24" s="24">
        <f t="shared" ref="H24:H27" si="2">ROUND(E24*0.2,0)</f>
        <v>50023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42.75" customHeight="1" x14ac:dyDescent="0.2">
      <c r="A25" s="10"/>
      <c r="B25" s="2" t="s">
        <v>105</v>
      </c>
      <c r="C25" s="2">
        <v>1</v>
      </c>
      <c r="D25" s="2" t="s">
        <v>101</v>
      </c>
      <c r="E25" s="6">
        <v>106698</v>
      </c>
      <c r="F25" s="2"/>
      <c r="G25" s="6"/>
      <c r="H25" s="24">
        <f t="shared" si="2"/>
        <v>21340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42.75" customHeight="1" x14ac:dyDescent="0.2">
      <c r="A26" s="10"/>
      <c r="B26" s="2" t="s">
        <v>106</v>
      </c>
      <c r="C26" s="2">
        <v>10</v>
      </c>
      <c r="D26" s="2" t="s">
        <v>108</v>
      </c>
      <c r="E26" s="6">
        <v>431317</v>
      </c>
      <c r="F26" s="2"/>
      <c r="G26" s="6"/>
      <c r="H26" s="24">
        <f t="shared" si="2"/>
        <v>86263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31" customFormat="1" ht="42.75" customHeight="1" x14ac:dyDescent="0.2">
      <c r="A27" s="30"/>
      <c r="B27" s="21" t="s">
        <v>26</v>
      </c>
      <c r="C27" s="21">
        <f>SUM(C23:C26)</f>
        <v>15</v>
      </c>
      <c r="D27" s="21"/>
      <c r="E27" s="26">
        <f>SUM(E23:E26)</f>
        <v>1597808</v>
      </c>
      <c r="F27" s="21">
        <f>SUM(F23:F26)</f>
        <v>459</v>
      </c>
      <c r="G27" s="26">
        <f>SUM(G23:G26)</f>
        <v>4020840</v>
      </c>
      <c r="H27" s="15">
        <f t="shared" si="2"/>
        <v>319562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</sheetData>
  <autoFilter ref="A3:AW19" xr:uid="{7758BA2A-F049-4181-BC5A-E511D3A6D283}">
    <filterColumn colId="4" showButton="0"/>
    <filterColumn colId="5" showButton="0"/>
    <filterColumn colId="20" showButton="0"/>
  </autoFilter>
  <mergeCells count="46">
    <mergeCell ref="A1:AV1"/>
    <mergeCell ref="A2:A3"/>
    <mergeCell ref="B2:B3"/>
    <mergeCell ref="C2:C3"/>
    <mergeCell ref="D2:D3"/>
    <mergeCell ref="E2:I2"/>
    <mergeCell ref="R2:R3"/>
    <mergeCell ref="S2:S3"/>
    <mergeCell ref="U2:V3"/>
    <mergeCell ref="J2:K2"/>
    <mergeCell ref="L2:L3"/>
    <mergeCell ref="M2:M3"/>
    <mergeCell ref="N2:N3"/>
    <mergeCell ref="O2:O3"/>
    <mergeCell ref="AQ2:AR2"/>
    <mergeCell ref="AS2:AT2"/>
    <mergeCell ref="AU2:AV2"/>
    <mergeCell ref="E3:G3"/>
    <mergeCell ref="E4:G4"/>
    <mergeCell ref="AG2:AH2"/>
    <mergeCell ref="AI2:AJ2"/>
    <mergeCell ref="AK2:AL2"/>
    <mergeCell ref="AM2:AN2"/>
    <mergeCell ref="AO2:AP2"/>
    <mergeCell ref="W2:X2"/>
    <mergeCell ref="Y2:Z2"/>
    <mergeCell ref="AA2:AB2"/>
    <mergeCell ref="AC2:AD2"/>
    <mergeCell ref="AE2:AF2"/>
    <mergeCell ref="P2:P3"/>
    <mergeCell ref="E15:G15"/>
    <mergeCell ref="E16:G16"/>
    <mergeCell ref="E17:G17"/>
    <mergeCell ref="E18:G18"/>
    <mergeCell ref="T2:T3"/>
    <mergeCell ref="E10:G10"/>
    <mergeCell ref="E11:G11"/>
    <mergeCell ref="E12:G12"/>
    <mergeCell ref="E13:G13"/>
    <mergeCell ref="E14:G14"/>
    <mergeCell ref="E5:G5"/>
    <mergeCell ref="E6:G6"/>
    <mergeCell ref="E7:G7"/>
    <mergeCell ref="E8:G8"/>
    <mergeCell ref="E9:G9"/>
    <mergeCell ref="Q2:Q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dc:description/>
  <cp:lastModifiedBy>USER</cp:lastModifiedBy>
  <cp:revision>2</cp:revision>
  <dcterms:created xsi:type="dcterms:W3CDTF">2019-04-08T06:28:11Z</dcterms:created>
  <dcterms:modified xsi:type="dcterms:W3CDTF">2019-05-18T04:25:46Z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